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no Patrick\Dropbox\Il mio PC (LAPTOP-CE105D6D)\Desktop\"/>
    </mc:Choice>
  </mc:AlternateContent>
  <xr:revisionPtr revIDLastSave="0" documentId="13_ncr:1_{3855D40D-27BD-4792-A105-54CA685B5F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ttiglie-Lattine" sheetId="7" r:id="rId1"/>
    <sheet name="Fusti" sheetId="8" r:id="rId2"/>
  </sheets>
  <definedNames>
    <definedName name="_xlnm._FilterDatabase" localSheetId="0" hidden="1">'Bottiglie-Lattine'!$A$5:$O$706</definedName>
    <definedName name="_xlnm._FilterDatabase" localSheetId="1" hidden="1">Fusti!$A$5:$M$233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7" i="7" l="1"/>
  <c r="P706" i="7"/>
  <c r="P705" i="7"/>
  <c r="P704" i="7"/>
  <c r="P703" i="7"/>
  <c r="P702" i="7"/>
  <c r="P701" i="7"/>
  <c r="P700" i="7"/>
  <c r="P699" i="7"/>
  <c r="P698" i="7"/>
  <c r="P697" i="7"/>
  <c r="P696" i="7"/>
  <c r="P695" i="7"/>
  <c r="P694" i="7"/>
  <c r="P693" i="7"/>
  <c r="P692" i="7"/>
  <c r="P691" i="7"/>
  <c r="P690" i="7"/>
  <c r="P689" i="7"/>
  <c r="P688" i="7"/>
  <c r="P687" i="7"/>
  <c r="P686" i="7"/>
  <c r="P685" i="7"/>
  <c r="P684" i="7"/>
  <c r="P683" i="7"/>
  <c r="P682" i="7"/>
  <c r="P681" i="7"/>
  <c r="P680" i="7"/>
  <c r="P679" i="7"/>
  <c r="P678" i="7"/>
  <c r="P677" i="7"/>
  <c r="P676" i="7"/>
  <c r="P675" i="7"/>
  <c r="P674" i="7"/>
  <c r="P673" i="7"/>
  <c r="P672" i="7"/>
  <c r="P671" i="7"/>
  <c r="P670" i="7"/>
  <c r="P669" i="7"/>
  <c r="P668" i="7"/>
  <c r="P667" i="7"/>
  <c r="P666" i="7"/>
  <c r="P665" i="7"/>
  <c r="P664" i="7"/>
  <c r="P663" i="7"/>
  <c r="P662" i="7"/>
  <c r="P661" i="7"/>
  <c r="P660" i="7"/>
  <c r="P659" i="7"/>
  <c r="P658" i="7"/>
  <c r="P657" i="7"/>
  <c r="P656" i="7"/>
  <c r="P655" i="7"/>
  <c r="P654" i="7"/>
  <c r="P653" i="7"/>
  <c r="P652" i="7"/>
  <c r="P651" i="7"/>
  <c r="P650" i="7"/>
  <c r="P649" i="7"/>
  <c r="P648" i="7"/>
  <c r="P647" i="7"/>
  <c r="P646" i="7"/>
  <c r="P645" i="7"/>
  <c r="P644" i="7"/>
  <c r="P643" i="7"/>
  <c r="P642" i="7"/>
  <c r="P641" i="7"/>
  <c r="P640" i="7"/>
  <c r="P639" i="7"/>
  <c r="P638" i="7"/>
  <c r="P637" i="7"/>
  <c r="P636" i="7"/>
  <c r="P635" i="7"/>
  <c r="P634" i="7"/>
  <c r="P633" i="7"/>
  <c r="P632" i="7"/>
  <c r="P631" i="7"/>
  <c r="P630" i="7"/>
  <c r="P629" i="7"/>
  <c r="P628" i="7"/>
  <c r="P627" i="7"/>
  <c r="P626" i="7"/>
  <c r="P625" i="7"/>
  <c r="P624" i="7"/>
  <c r="P623" i="7"/>
  <c r="P622" i="7"/>
  <c r="P621" i="7"/>
  <c r="P620" i="7"/>
  <c r="P619" i="7"/>
  <c r="P618" i="7"/>
  <c r="P617" i="7"/>
  <c r="P616" i="7"/>
  <c r="P615" i="7"/>
  <c r="P614" i="7"/>
  <c r="P613" i="7"/>
  <c r="P612" i="7"/>
  <c r="P611" i="7"/>
  <c r="P610" i="7"/>
  <c r="P609" i="7"/>
  <c r="P608" i="7"/>
  <c r="P607" i="7"/>
  <c r="P606" i="7"/>
  <c r="P605" i="7"/>
  <c r="P604" i="7"/>
  <c r="P603" i="7"/>
  <c r="P602" i="7"/>
  <c r="P601" i="7"/>
  <c r="P600" i="7"/>
  <c r="P599" i="7"/>
  <c r="P598" i="7"/>
  <c r="P597" i="7"/>
  <c r="P596" i="7"/>
  <c r="P595" i="7"/>
  <c r="P594" i="7"/>
  <c r="P593" i="7"/>
  <c r="P592" i="7"/>
  <c r="P591" i="7"/>
  <c r="P590" i="7"/>
  <c r="P589" i="7"/>
  <c r="P588" i="7"/>
  <c r="P587" i="7"/>
  <c r="P586" i="7"/>
  <c r="P585" i="7"/>
  <c r="P584" i="7"/>
  <c r="P583" i="7"/>
  <c r="P582" i="7"/>
  <c r="P581" i="7"/>
  <c r="P580" i="7"/>
  <c r="P579" i="7"/>
  <c r="P578" i="7"/>
  <c r="P577" i="7"/>
  <c r="P576" i="7"/>
  <c r="P575" i="7"/>
  <c r="P574" i="7"/>
  <c r="P573" i="7"/>
  <c r="P572" i="7"/>
  <c r="P571" i="7"/>
  <c r="P570" i="7"/>
  <c r="P569" i="7"/>
  <c r="P568" i="7"/>
  <c r="P567" i="7"/>
  <c r="P566" i="7"/>
  <c r="P565" i="7"/>
  <c r="P564" i="7"/>
  <c r="P563" i="7"/>
  <c r="P562" i="7"/>
  <c r="P561" i="7"/>
  <c r="P560" i="7"/>
  <c r="P559" i="7"/>
  <c r="P558" i="7"/>
  <c r="P557" i="7"/>
  <c r="P556" i="7"/>
  <c r="P555" i="7"/>
  <c r="P554" i="7"/>
  <c r="P553" i="7"/>
  <c r="P552" i="7"/>
  <c r="P551" i="7"/>
  <c r="P550" i="7"/>
  <c r="P549" i="7"/>
  <c r="P548" i="7"/>
  <c r="P547" i="7"/>
  <c r="P546" i="7"/>
  <c r="P545" i="7"/>
  <c r="P544" i="7"/>
  <c r="P543" i="7"/>
  <c r="P542" i="7"/>
  <c r="P541" i="7"/>
  <c r="P540" i="7"/>
  <c r="P539" i="7"/>
  <c r="P538" i="7"/>
  <c r="P537" i="7"/>
  <c r="P536" i="7"/>
  <c r="P535" i="7"/>
  <c r="P534" i="7"/>
  <c r="P533" i="7"/>
  <c r="P532" i="7"/>
  <c r="P531" i="7"/>
  <c r="P530" i="7"/>
  <c r="P529" i="7"/>
  <c r="P528" i="7"/>
  <c r="P527" i="7"/>
  <c r="P526" i="7"/>
  <c r="P525" i="7"/>
  <c r="P524" i="7"/>
  <c r="P523" i="7"/>
  <c r="P522" i="7"/>
  <c r="P521" i="7"/>
  <c r="P520" i="7"/>
  <c r="P519" i="7"/>
  <c r="P518" i="7"/>
  <c r="P517" i="7"/>
  <c r="P516" i="7"/>
  <c r="P515" i="7"/>
  <c r="P514" i="7"/>
  <c r="P513" i="7"/>
  <c r="P512" i="7"/>
  <c r="P511" i="7"/>
  <c r="P510" i="7"/>
  <c r="P509" i="7"/>
  <c r="P508" i="7"/>
  <c r="P507" i="7"/>
  <c r="P506" i="7"/>
  <c r="P505" i="7"/>
  <c r="P504" i="7"/>
  <c r="P503" i="7"/>
  <c r="P502" i="7"/>
  <c r="P501" i="7"/>
  <c r="P500" i="7"/>
  <c r="P499" i="7"/>
  <c r="P498" i="7"/>
  <c r="P497" i="7"/>
  <c r="P496" i="7"/>
  <c r="P495" i="7"/>
  <c r="P494" i="7"/>
  <c r="P493" i="7"/>
  <c r="P492" i="7"/>
  <c r="P491" i="7"/>
  <c r="P490" i="7"/>
  <c r="P489" i="7"/>
  <c r="P488" i="7"/>
  <c r="P487" i="7"/>
  <c r="P486" i="7"/>
  <c r="P485" i="7"/>
  <c r="P484" i="7"/>
  <c r="P483" i="7"/>
  <c r="P482" i="7"/>
  <c r="P481" i="7"/>
  <c r="P480" i="7"/>
  <c r="P479" i="7"/>
  <c r="P478" i="7"/>
  <c r="P477" i="7"/>
  <c r="P476" i="7"/>
  <c r="P475" i="7"/>
  <c r="P474" i="7"/>
  <c r="P473" i="7"/>
  <c r="P472" i="7"/>
  <c r="P471" i="7"/>
  <c r="P470" i="7"/>
  <c r="P469" i="7"/>
  <c r="P468" i="7"/>
  <c r="P467" i="7"/>
  <c r="P466" i="7"/>
  <c r="P465" i="7"/>
  <c r="P464" i="7"/>
  <c r="P463" i="7"/>
  <c r="P462" i="7"/>
  <c r="P461" i="7"/>
  <c r="P460" i="7"/>
  <c r="P459" i="7"/>
  <c r="P458" i="7"/>
  <c r="P457" i="7"/>
  <c r="P456" i="7"/>
  <c r="P455" i="7"/>
  <c r="P454" i="7"/>
  <c r="P453" i="7"/>
  <c r="P452" i="7"/>
  <c r="P451" i="7"/>
  <c r="P450" i="7"/>
  <c r="P449" i="7"/>
  <c r="P448" i="7"/>
  <c r="P447" i="7"/>
  <c r="P446" i="7"/>
  <c r="P445" i="7"/>
  <c r="P444" i="7"/>
  <c r="P443" i="7"/>
  <c r="P442" i="7"/>
  <c r="P441" i="7"/>
  <c r="P440" i="7"/>
  <c r="P439" i="7"/>
  <c r="P438" i="7"/>
  <c r="P437" i="7"/>
  <c r="P436" i="7"/>
  <c r="P435" i="7"/>
  <c r="P434" i="7"/>
  <c r="P433" i="7"/>
  <c r="P432" i="7"/>
  <c r="P431" i="7"/>
  <c r="P430" i="7"/>
  <c r="P429" i="7"/>
  <c r="P428" i="7"/>
  <c r="P427" i="7"/>
  <c r="P426" i="7"/>
  <c r="P425" i="7"/>
  <c r="P424" i="7"/>
  <c r="P423" i="7"/>
  <c r="P422" i="7"/>
  <c r="P421" i="7"/>
  <c r="P420" i="7"/>
  <c r="P419" i="7"/>
  <c r="P418" i="7"/>
  <c r="P417" i="7"/>
  <c r="P416" i="7"/>
  <c r="P415" i="7"/>
  <c r="P414" i="7"/>
  <c r="P413" i="7"/>
  <c r="P412" i="7"/>
  <c r="P411" i="7"/>
  <c r="P410" i="7"/>
  <c r="P409" i="7"/>
  <c r="P408" i="7"/>
  <c r="P407" i="7"/>
  <c r="P406" i="7"/>
  <c r="P405" i="7"/>
  <c r="P404" i="7"/>
  <c r="P403" i="7"/>
  <c r="P402" i="7"/>
  <c r="P401" i="7"/>
  <c r="P400" i="7"/>
  <c r="P399" i="7"/>
  <c r="P398" i="7"/>
  <c r="P397" i="7"/>
  <c r="P396" i="7"/>
  <c r="P395" i="7"/>
  <c r="P394" i="7"/>
  <c r="P393" i="7"/>
  <c r="P392" i="7"/>
  <c r="P391" i="7"/>
  <c r="P390" i="7"/>
  <c r="P389" i="7"/>
  <c r="P388" i="7"/>
  <c r="P387" i="7"/>
  <c r="P386" i="7"/>
  <c r="P385" i="7"/>
  <c r="P384" i="7"/>
  <c r="P383" i="7"/>
  <c r="P382" i="7"/>
  <c r="P381" i="7"/>
  <c r="P380" i="7"/>
  <c r="P379" i="7"/>
  <c r="P378" i="7"/>
  <c r="P377" i="7"/>
  <c r="P376" i="7"/>
  <c r="P375" i="7"/>
  <c r="P374" i="7"/>
  <c r="P373" i="7"/>
  <c r="P372" i="7"/>
  <c r="P371" i="7"/>
  <c r="P370" i="7"/>
  <c r="P369" i="7"/>
  <c r="P368" i="7"/>
  <c r="P367" i="7"/>
  <c r="P366" i="7"/>
  <c r="P365" i="7"/>
  <c r="P364" i="7"/>
  <c r="P363" i="7"/>
  <c r="P362" i="7"/>
  <c r="P361" i="7"/>
  <c r="P360" i="7"/>
  <c r="P359" i="7"/>
  <c r="P358" i="7"/>
  <c r="P357" i="7"/>
  <c r="P356" i="7"/>
  <c r="P355" i="7"/>
  <c r="P354" i="7"/>
  <c r="P353" i="7"/>
  <c r="P352" i="7"/>
  <c r="P351" i="7"/>
  <c r="P350" i="7"/>
  <c r="P349" i="7"/>
  <c r="P348" i="7"/>
  <c r="P347" i="7"/>
  <c r="P346" i="7"/>
  <c r="P345" i="7"/>
  <c r="P344" i="7"/>
  <c r="P343" i="7"/>
  <c r="P342" i="7"/>
  <c r="P341" i="7"/>
  <c r="P340" i="7"/>
  <c r="P339" i="7"/>
  <c r="P338" i="7"/>
  <c r="P337" i="7"/>
  <c r="P336" i="7"/>
  <c r="P335" i="7"/>
  <c r="P334" i="7"/>
  <c r="P333" i="7"/>
  <c r="P332" i="7"/>
  <c r="P331" i="7"/>
  <c r="P330" i="7"/>
  <c r="P329" i="7"/>
  <c r="P328" i="7"/>
  <c r="P327" i="7"/>
  <c r="P326" i="7"/>
  <c r="P325" i="7"/>
  <c r="P324" i="7"/>
  <c r="P323" i="7"/>
  <c r="P322" i="7"/>
  <c r="P321" i="7"/>
  <c r="P320" i="7"/>
  <c r="P319" i="7"/>
  <c r="P318" i="7"/>
  <c r="P317" i="7"/>
  <c r="P316" i="7"/>
  <c r="P315" i="7"/>
  <c r="P314" i="7"/>
  <c r="P313" i="7"/>
  <c r="P312" i="7"/>
  <c r="P311" i="7"/>
  <c r="P310" i="7"/>
  <c r="P309" i="7"/>
  <c r="P308" i="7"/>
  <c r="P307" i="7"/>
  <c r="P306" i="7"/>
  <c r="P305" i="7"/>
  <c r="P304" i="7"/>
  <c r="P303" i="7"/>
  <c r="P302" i="7"/>
  <c r="P301" i="7"/>
  <c r="P300" i="7"/>
  <c r="P299" i="7"/>
  <c r="P298" i="7"/>
  <c r="P297" i="7"/>
  <c r="P296" i="7"/>
  <c r="P295" i="7"/>
  <c r="P294" i="7"/>
  <c r="P293" i="7"/>
  <c r="P292" i="7"/>
  <c r="P291" i="7"/>
  <c r="P290" i="7"/>
  <c r="P289" i="7"/>
  <c r="P288" i="7"/>
  <c r="P287" i="7"/>
  <c r="P286" i="7"/>
  <c r="P285" i="7"/>
  <c r="P284" i="7"/>
  <c r="P283" i="7"/>
  <c r="P282" i="7"/>
  <c r="P281" i="7"/>
  <c r="P280" i="7"/>
  <c r="P279" i="7"/>
  <c r="P278" i="7"/>
  <c r="P277" i="7"/>
  <c r="P276" i="7"/>
  <c r="P275" i="7"/>
  <c r="P274" i="7"/>
  <c r="P273" i="7"/>
  <c r="P272" i="7"/>
  <c r="P271" i="7"/>
  <c r="P270" i="7"/>
  <c r="P269" i="7"/>
  <c r="P268" i="7"/>
  <c r="P267" i="7"/>
  <c r="P266" i="7"/>
  <c r="P265" i="7"/>
  <c r="P264" i="7"/>
  <c r="P263" i="7"/>
  <c r="P262" i="7"/>
  <c r="P261" i="7"/>
  <c r="P260" i="7"/>
  <c r="P259" i="7"/>
  <c r="P258" i="7"/>
  <c r="P257" i="7"/>
  <c r="P256" i="7"/>
  <c r="P255" i="7"/>
  <c r="P254" i="7"/>
  <c r="P253" i="7"/>
  <c r="P252" i="7"/>
  <c r="P251" i="7"/>
  <c r="P250" i="7"/>
  <c r="P249" i="7"/>
  <c r="P248" i="7"/>
  <c r="P247" i="7"/>
  <c r="P246" i="7"/>
  <c r="P245" i="7"/>
  <c r="P244" i="7"/>
  <c r="P243" i="7"/>
  <c r="P242" i="7"/>
  <c r="P241" i="7"/>
  <c r="P240" i="7"/>
  <c r="P239" i="7"/>
  <c r="P238" i="7"/>
  <c r="P237" i="7"/>
  <c r="P236" i="7"/>
  <c r="P235" i="7"/>
  <c r="P234" i="7"/>
  <c r="P233" i="7"/>
  <c r="P232" i="7"/>
  <c r="P231" i="7"/>
  <c r="P230" i="7"/>
  <c r="P229" i="7"/>
  <c r="P228" i="7"/>
  <c r="P227" i="7"/>
  <c r="P226" i="7"/>
  <c r="P225" i="7"/>
  <c r="P224" i="7"/>
  <c r="P223" i="7"/>
  <c r="P222" i="7"/>
  <c r="P221" i="7"/>
  <c r="P220" i="7"/>
  <c r="P219" i="7"/>
  <c r="P218" i="7"/>
  <c r="P217" i="7"/>
  <c r="P216" i="7"/>
  <c r="P215" i="7"/>
  <c r="P214" i="7"/>
  <c r="P213" i="7"/>
  <c r="P212" i="7"/>
  <c r="P211" i="7"/>
  <c r="P210" i="7"/>
  <c r="P209" i="7"/>
  <c r="P208" i="7"/>
  <c r="P207" i="7"/>
  <c r="P206" i="7"/>
  <c r="P205" i="7"/>
  <c r="P204" i="7"/>
  <c r="P203" i="7"/>
  <c r="P202" i="7"/>
  <c r="P201" i="7"/>
  <c r="P200" i="7"/>
  <c r="P199" i="7"/>
  <c r="P198" i="7"/>
  <c r="P197" i="7"/>
  <c r="P196" i="7"/>
  <c r="P195" i="7"/>
  <c r="P194" i="7"/>
  <c r="P193" i="7"/>
  <c r="P192" i="7"/>
  <c r="P191" i="7"/>
  <c r="P190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5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I486" i="7"/>
  <c r="I485" i="7"/>
  <c r="I484" i="7"/>
  <c r="P707" i="7" l="1"/>
  <c r="I706" i="7"/>
  <c r="I703" i="7"/>
  <c r="I702" i="7"/>
  <c r="I701" i="7"/>
  <c r="I698" i="7"/>
  <c r="I697" i="7"/>
  <c r="I694" i="7"/>
  <c r="I693" i="7"/>
  <c r="I692" i="7"/>
  <c r="I691" i="7"/>
  <c r="I690" i="7"/>
  <c r="I689" i="7"/>
  <c r="I688" i="7"/>
  <c r="I687" i="7"/>
  <c r="I686" i="7"/>
  <c r="I685" i="7"/>
  <c r="I684" i="7"/>
  <c r="I683" i="7"/>
  <c r="I682" i="7"/>
  <c r="I681" i="7"/>
  <c r="I680" i="7"/>
  <c r="I679" i="7"/>
  <c r="I678" i="7"/>
  <c r="I675" i="7"/>
  <c r="I672" i="7"/>
  <c r="I671" i="7"/>
  <c r="I670" i="7"/>
  <c r="I669" i="7"/>
  <c r="I668" i="7"/>
  <c r="I667" i="7"/>
  <c r="I666" i="7"/>
  <c r="I665" i="7"/>
  <c r="I662" i="7"/>
  <c r="I659" i="7"/>
  <c r="I658" i="7"/>
  <c r="I657" i="7"/>
  <c r="I656" i="7"/>
  <c r="I655" i="7"/>
  <c r="I652" i="7"/>
  <c r="I651" i="7"/>
  <c r="I648" i="7"/>
  <c r="I644" i="7"/>
  <c r="I641" i="7"/>
  <c r="I638" i="7"/>
  <c r="I635" i="7"/>
  <c r="I632" i="7"/>
  <c r="I631" i="7"/>
  <c r="I630" i="7"/>
  <c r="I627" i="7"/>
  <c r="I626" i="7"/>
  <c r="I623" i="7"/>
  <c r="I620" i="7"/>
  <c r="I617" i="7"/>
  <c r="I616" i="7"/>
  <c r="I615" i="7"/>
  <c r="I612" i="7"/>
  <c r="I611" i="7"/>
  <c r="I610" i="7"/>
  <c r="I604" i="7"/>
  <c r="I603" i="7"/>
  <c r="I602" i="7"/>
  <c r="I601" i="7"/>
  <c r="I600" i="7"/>
  <c r="I597" i="7"/>
  <c r="I594" i="7"/>
  <c r="I593" i="7"/>
  <c r="I592" i="7"/>
  <c r="I591" i="7"/>
  <c r="I590" i="7"/>
  <c r="I589" i="7"/>
  <c r="I586" i="7"/>
  <c r="I585" i="7"/>
  <c r="I582" i="7"/>
  <c r="I581" i="7"/>
  <c r="I580" i="7"/>
  <c r="I579" i="7"/>
  <c r="I578" i="7"/>
  <c r="I577" i="7"/>
  <c r="I576" i="7"/>
  <c r="I575" i="7"/>
  <c r="I574" i="7"/>
  <c r="I573" i="7"/>
  <c r="I572" i="7"/>
  <c r="I571" i="7"/>
  <c r="I570" i="7"/>
  <c r="I569" i="7"/>
  <c r="I568" i="7"/>
  <c r="I565" i="7"/>
  <c r="I564" i="7"/>
  <c r="I563" i="7"/>
  <c r="I562" i="7"/>
  <c r="I561" i="7"/>
  <c r="I560" i="7"/>
  <c r="I559" i="7"/>
  <c r="I556" i="7"/>
  <c r="I555" i="7"/>
  <c r="I554" i="7"/>
  <c r="I553" i="7"/>
  <c r="I552" i="7"/>
  <c r="I551" i="7"/>
  <c r="I550" i="7"/>
  <c r="I549" i="7"/>
  <c r="I548" i="7"/>
  <c r="I545" i="7"/>
  <c r="I544" i="7"/>
  <c r="I543" i="7"/>
  <c r="I542" i="7"/>
  <c r="I541" i="7"/>
  <c r="I540" i="7"/>
  <c r="I537" i="7"/>
  <c r="I536" i="7"/>
  <c r="I535" i="7"/>
  <c r="I532" i="7"/>
  <c r="I531" i="7"/>
  <c r="I530" i="7"/>
  <c r="I527" i="7"/>
  <c r="I526" i="7"/>
  <c r="I523" i="7"/>
  <c r="I522" i="7"/>
  <c r="I521" i="7"/>
  <c r="I520" i="7"/>
  <c r="I519" i="7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I502" i="7"/>
  <c r="I501" i="7"/>
  <c r="I500" i="7"/>
  <c r="I499" i="7"/>
  <c r="I498" i="7"/>
  <c r="I497" i="7"/>
  <c r="I496" i="7"/>
  <c r="I495" i="7"/>
  <c r="I494" i="7"/>
  <c r="I493" i="7"/>
  <c r="I490" i="7"/>
  <c r="I489" i="7"/>
  <c r="I481" i="7"/>
  <c r="I480" i="7"/>
  <c r="I479" i="7"/>
  <c r="I478" i="7"/>
  <c r="I477" i="7"/>
  <c r="I476" i="7"/>
  <c r="I475" i="7"/>
  <c r="I474" i="7"/>
  <c r="I473" i="7"/>
  <c r="I472" i="7"/>
  <c r="I471" i="7"/>
  <c r="I470" i="7"/>
  <c r="I469" i="7"/>
  <c r="I466" i="7"/>
  <c r="I463" i="7"/>
  <c r="I462" i="7"/>
  <c r="I461" i="7"/>
  <c r="I460" i="7"/>
  <c r="I459" i="7"/>
  <c r="I456" i="7"/>
  <c r="I455" i="7"/>
  <c r="I454" i="7"/>
  <c r="I453" i="7"/>
  <c r="I452" i="7"/>
  <c r="I451" i="7"/>
  <c r="I450" i="7"/>
  <c r="I449" i="7"/>
  <c r="I448" i="7"/>
  <c r="I445" i="7"/>
  <c r="I442" i="7"/>
  <c r="I439" i="7"/>
  <c r="I438" i="7"/>
  <c r="I437" i="7"/>
  <c r="I436" i="7"/>
  <c r="I433" i="7"/>
  <c r="I432" i="7"/>
  <c r="I431" i="7"/>
  <c r="I430" i="7"/>
  <c r="I429" i="7"/>
  <c r="I428" i="7"/>
  <c r="I427" i="7"/>
  <c r="I426" i="7"/>
  <c r="I425" i="7"/>
  <c r="I424" i="7"/>
  <c r="I423" i="7"/>
  <c r="I422" i="7"/>
  <c r="I421" i="7"/>
  <c r="I420" i="7"/>
  <c r="I419" i="7"/>
  <c r="I418" i="7"/>
  <c r="I417" i="7"/>
  <c r="I416" i="7"/>
  <c r="I415" i="7"/>
  <c r="I414" i="7"/>
  <c r="I413" i="7"/>
  <c r="I412" i="7"/>
  <c r="I411" i="7"/>
  <c r="I408" i="7"/>
  <c r="I405" i="7"/>
  <c r="I404" i="7"/>
  <c r="I403" i="7"/>
  <c r="I402" i="7"/>
  <c r="I401" i="7"/>
  <c r="I400" i="7"/>
  <c r="I399" i="7"/>
  <c r="I398" i="7"/>
  <c r="I397" i="7"/>
  <c r="I396" i="7"/>
  <c r="I395" i="7"/>
  <c r="I394" i="7"/>
  <c r="I391" i="7"/>
  <c r="I390" i="7"/>
  <c r="I389" i="7"/>
  <c r="I388" i="7"/>
  <c r="I385" i="7"/>
  <c r="I384" i="7"/>
  <c r="I383" i="7"/>
  <c r="I382" i="7"/>
  <c r="I381" i="7"/>
  <c r="I380" i="7"/>
  <c r="I379" i="7"/>
  <c r="I378" i="7"/>
  <c r="I377" i="7"/>
  <c r="I374" i="7"/>
  <c r="I373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4" i="7"/>
  <c r="I353" i="7"/>
  <c r="I352" i="7"/>
  <c r="I351" i="7"/>
  <c r="I350" i="7"/>
  <c r="I349" i="7"/>
  <c r="I346" i="7"/>
  <c r="I345" i="7"/>
  <c r="I344" i="7"/>
  <c r="I343" i="7"/>
  <c r="I342" i="7"/>
  <c r="I339" i="7"/>
  <c r="I338" i="7"/>
  <c r="I337" i="7"/>
  <c r="I336" i="7"/>
  <c r="I335" i="7"/>
  <c r="I334" i="7"/>
  <c r="I333" i="7"/>
  <c r="I332" i="7"/>
  <c r="I331" i="7"/>
  <c r="I330" i="7"/>
  <c r="I327" i="7"/>
  <c r="I326" i="7"/>
  <c r="I323" i="7"/>
  <c r="I320" i="7"/>
  <c r="I317" i="7"/>
  <c r="I316" i="7"/>
  <c r="I315" i="7"/>
  <c r="I314" i="7"/>
  <c r="I313" i="7"/>
  <c r="I312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6" i="7"/>
  <c r="I285" i="7"/>
  <c r="I284" i="7"/>
  <c r="I283" i="7"/>
  <c r="I282" i="7"/>
  <c r="I279" i="7"/>
  <c r="I278" i="7"/>
  <c r="I277" i="7"/>
  <c r="I274" i="7"/>
  <c r="I273" i="7"/>
  <c r="I272" i="7"/>
  <c r="I271" i="7"/>
  <c r="I270" i="7"/>
  <c r="I269" i="7"/>
  <c r="I266" i="7"/>
  <c r="I265" i="7"/>
  <c r="I264" i="7"/>
  <c r="I263" i="7"/>
  <c r="I262" i="7"/>
  <c r="I261" i="7"/>
  <c r="I260" i="7"/>
  <c r="I259" i="7"/>
  <c r="I258" i="7"/>
  <c r="I257" i="7"/>
  <c r="I256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38" i="7"/>
  <c r="I237" i="7"/>
  <c r="I236" i="7"/>
  <c r="I235" i="7"/>
  <c r="I234" i="7"/>
  <c r="I233" i="7"/>
  <c r="I232" i="7"/>
  <c r="I229" i="7"/>
  <c r="I228" i="7"/>
  <c r="I225" i="7"/>
  <c r="I224" i="7"/>
  <c r="I223" i="7"/>
  <c r="I220" i="7"/>
  <c r="I219" i="7"/>
  <c r="I218" i="7"/>
  <c r="I217" i="7"/>
  <c r="I216" i="7"/>
  <c r="I215" i="7"/>
  <c r="I214" i="7"/>
  <c r="I213" i="7"/>
  <c r="I212" i="7"/>
  <c r="I211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88" i="7"/>
  <c r="I187" i="7"/>
  <c r="I186" i="7"/>
  <c r="I185" i="7"/>
  <c r="I182" i="7"/>
  <c r="I181" i="7"/>
  <c r="I180" i="7"/>
  <c r="I179" i="7"/>
  <c r="I178" i="7"/>
  <c r="I177" i="7"/>
  <c r="I176" i="7"/>
  <c r="I175" i="7"/>
  <c r="I172" i="7"/>
  <c r="I171" i="7"/>
  <c r="I170" i="7"/>
  <c r="I169" i="7"/>
  <c r="I166" i="7"/>
  <c r="I163" i="7"/>
  <c r="I162" i="7"/>
  <c r="I161" i="7"/>
  <c r="I160" i="7"/>
  <c r="I159" i="7"/>
  <c r="I158" i="7"/>
  <c r="I157" i="7"/>
  <c r="I154" i="7"/>
  <c r="I151" i="7"/>
  <c r="I150" i="7"/>
  <c r="I149" i="7"/>
  <c r="I148" i="7"/>
  <c r="I145" i="7"/>
  <c r="I144" i="7"/>
  <c r="I143" i="7"/>
  <c r="I142" i="7"/>
  <c r="I141" i="7"/>
  <c r="I140" i="7"/>
  <c r="I139" i="7"/>
  <c r="I138" i="7"/>
  <c r="I137" i="7"/>
  <c r="I134" i="7"/>
  <c r="I131" i="7"/>
  <c r="I130" i="7"/>
  <c r="I129" i="7"/>
  <c r="I126" i="7"/>
  <c r="I123" i="7"/>
  <c r="I122" i="7"/>
  <c r="I121" i="7"/>
  <c r="I120" i="7"/>
  <c r="I119" i="7"/>
  <c r="I118" i="7"/>
  <c r="I117" i="7"/>
  <c r="I114" i="7"/>
  <c r="I113" i="7"/>
  <c r="I112" i="7"/>
  <c r="I111" i="7"/>
  <c r="I110" i="7"/>
  <c r="I109" i="7"/>
  <c r="I106" i="7"/>
  <c r="I103" i="7"/>
  <c r="I102" i="7"/>
  <c r="I101" i="7"/>
  <c r="I100" i="7"/>
  <c r="I99" i="7"/>
  <c r="I98" i="7"/>
  <c r="I97" i="7"/>
  <c r="I96" i="7"/>
  <c r="I95" i="7"/>
  <c r="I94" i="7"/>
  <c r="I91" i="7"/>
  <c r="I90" i="7"/>
  <c r="I89" i="7"/>
  <c r="I88" i="7"/>
  <c r="I87" i="7"/>
  <c r="I86" i="7"/>
  <c r="I85" i="7"/>
  <c r="I82" i="7"/>
  <c r="I81" i="7"/>
  <c r="I80" i="7"/>
  <c r="I79" i="7"/>
  <c r="I78" i="7"/>
  <c r="I75" i="7"/>
  <c r="I74" i="7"/>
  <c r="I73" i="7"/>
  <c r="I72" i="7"/>
  <c r="I71" i="7"/>
  <c r="I70" i="7"/>
  <c r="I67" i="7"/>
  <c r="I66" i="7"/>
  <c r="I65" i="7"/>
  <c r="I64" i="7"/>
  <c r="I63" i="7"/>
  <c r="I60" i="7"/>
  <c r="I59" i="7"/>
  <c r="I58" i="7"/>
  <c r="I57" i="7"/>
  <c r="I56" i="7"/>
  <c r="I55" i="7"/>
  <c r="I54" i="7"/>
  <c r="I53" i="7"/>
  <c r="I52" i="7"/>
  <c r="I49" i="7"/>
  <c r="I48" i="7"/>
  <c r="I45" i="7"/>
  <c r="I44" i="7"/>
  <c r="I43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<sst xmlns="http://schemas.openxmlformats.org/spreadsheetml/2006/main" count="4153" uniqueCount="979">
  <si>
    <t>De Cam</t>
  </si>
  <si>
    <t>Hanssens</t>
  </si>
  <si>
    <t>Hof Ten Dormaal</t>
  </si>
  <si>
    <t>Siren Craft</t>
  </si>
  <si>
    <t>La Pirata</t>
  </si>
  <si>
    <t>CIDER and MEAD</t>
  </si>
  <si>
    <t>Belgoo</t>
  </si>
  <si>
    <t>Den Herberg</t>
  </si>
  <si>
    <t>Lambic (1.5 years) in Bag on Box 5 lts</t>
  </si>
  <si>
    <t>Atrium</t>
  </si>
  <si>
    <t>DOK Brewing</t>
  </si>
  <si>
    <t>La Source</t>
  </si>
  <si>
    <t>Perziken (BA Sour w. Peaches)</t>
  </si>
  <si>
    <t>Sidre Nouvelle Vague 6%</t>
  </si>
  <si>
    <t>Kystin</t>
  </si>
  <si>
    <t>HORAL</t>
  </si>
  <si>
    <t>Donkey Venom (BA Dark Sour ale)</t>
  </si>
  <si>
    <t>Farmhouse Sour #5 (Blend of Moscatel, red wine &amp; port barrels)</t>
  </si>
  <si>
    <t>Gran Cat (BA Imperial Flanders Red w. Cherries, collab. Almanac)</t>
  </si>
  <si>
    <t>Yeast of Eden (USA, side proejct of Alvarado Street): Ok for mix boxes</t>
  </si>
  <si>
    <t>Phi Rabarber</t>
  </si>
  <si>
    <t xml:space="preserve"> </t>
  </si>
  <si>
    <t>Black Albert (Royal Stout) 20L</t>
  </si>
  <si>
    <t>Aoltbeer 2022-05  (Port &amp; Red Wine BA w. Sloes Berries) 75cl</t>
  </si>
  <si>
    <t>Sako Brewery</t>
  </si>
  <si>
    <t>New Price</t>
  </si>
  <si>
    <t>BBD</t>
  </si>
  <si>
    <t>De Struise Brouwers</t>
  </si>
  <si>
    <t>Can be bought by 12</t>
  </si>
  <si>
    <t>Belgian Balance</t>
  </si>
  <si>
    <t>Non-Alcoholic Quince Naturel (NA Flowering quince &amp; appple cider) 33cl can 0,4%</t>
  </si>
  <si>
    <t>Non-Alcoholic Rosé Naturel (NA Medium dry cider w. black currants &amp; rhubarb) 33cl can 0,4%</t>
  </si>
  <si>
    <t>NON-ALCOHOLIC Beers &amp; Ciders</t>
  </si>
  <si>
    <t>Parrain Geuzestekerij</t>
  </si>
  <si>
    <t>All Night Long (Blend of Bourbon BA Imperial Stouts) 37,5cl</t>
  </si>
  <si>
    <t>American Master (Bourbon infused American Barley Wine)</t>
  </si>
  <si>
    <t>Can be bought individually</t>
  </si>
  <si>
    <t>All prices are in Euros without VAT and transport but include packaging</t>
  </si>
  <si>
    <r>
      <t xml:space="preserve">All cans except Stouts / Barley Wines are stocked in our </t>
    </r>
    <r>
      <rPr>
        <b/>
        <i/>
        <u val="singleAccounting"/>
        <sz val="11"/>
        <color theme="1"/>
        <rFont val="Calibri"/>
        <family val="2"/>
        <scheme val="minor"/>
      </rPr>
      <t>cold room</t>
    </r>
    <r>
      <rPr>
        <b/>
        <i/>
        <sz val="11"/>
        <color theme="1"/>
        <rFont val="Calibri"/>
        <family val="2"/>
        <scheme val="minor"/>
      </rPr>
      <t xml:space="preserve"> to guarantee freshness</t>
    </r>
  </si>
  <si>
    <t>Price</t>
  </si>
  <si>
    <t>Disount</t>
  </si>
  <si>
    <t>ORDER</t>
  </si>
  <si>
    <t>BELGIUM</t>
  </si>
  <si>
    <t>NEW!!</t>
  </si>
  <si>
    <t>LOW STOCK</t>
  </si>
  <si>
    <t>DISCOUNT</t>
  </si>
  <si>
    <t>INTERNATIONAL</t>
  </si>
  <si>
    <t>Per keg*</t>
  </si>
  <si>
    <t>Cuvée de Mortagne (BA Quadrupel)</t>
  </si>
  <si>
    <t>Cuvée de Mortagnerie (Blend of 2/3 Bourbon BA Cuv. Mortagne &amp; 1/3 Red Wine BA Cherry mead)</t>
  </si>
  <si>
    <t>Cuvée Jonny (Barrel Aged Double Mash Balsamico Sour)</t>
  </si>
  <si>
    <t>Land van Mortagne  (Quadrupel)</t>
  </si>
  <si>
    <t>Morpheus Saison</t>
  </si>
  <si>
    <t>Stu Mostow x Kompaan x Morpheus (Blend of BA sours brewed in collab with Kompaan and Stu Mostow)</t>
  </si>
  <si>
    <t>Oud Beersel (20L. Dolium/KeyKeg)</t>
  </si>
  <si>
    <t>Kriekenlambiek</t>
  </si>
  <si>
    <t>Wild Cider Dry (Dry cider aged in lambic barrels) 20l</t>
  </si>
  <si>
    <t>Oude Lambiek</t>
  </si>
  <si>
    <t>Honor Our Heores (Strong Oud Bruin aged in De Dolle Brouwers barrels)</t>
  </si>
  <si>
    <t>Oud Bruin Vineyard</t>
  </si>
  <si>
    <t>Cuvée des Jonquilles (Saison / Bière de Garde)</t>
  </si>
  <si>
    <t>Noblesse Oblige (Hoppy Saison, Collab. Jester King)</t>
  </si>
  <si>
    <t>BBD: July 2025</t>
  </si>
  <si>
    <t>Saison des Beaux Jours (Saison w. spelt and Strisselspalt, Mistral, Cascade, Aramis hops, collab. Pays Flamand)</t>
  </si>
  <si>
    <t>BBD: June 2025</t>
  </si>
  <si>
    <t>Saison Vagabonda (Saison with wheat &amp; lemon balm leaves, collab. Cantina Errante)</t>
  </si>
  <si>
    <t>Golden Swan (Mix Fermentation Wild Blond)</t>
  </si>
  <si>
    <t>Madamin (Oak Aged Amber sour ale)</t>
  </si>
  <si>
    <t>Röken - Vild (Bourbon BA Smokey sour ale)</t>
  </si>
  <si>
    <t>Slope - Vild (Port BA Dark sour ale)</t>
  </si>
  <si>
    <t>Country</t>
  </si>
  <si>
    <t>Belgium</t>
  </si>
  <si>
    <t>Size</t>
  </si>
  <si>
    <t>Can/Bottle</t>
  </si>
  <si>
    <t>33cl</t>
  </si>
  <si>
    <t>Bottle</t>
  </si>
  <si>
    <t>75cl</t>
  </si>
  <si>
    <t>37,5cl</t>
  </si>
  <si>
    <t>Oude Kriek</t>
  </si>
  <si>
    <t>Rabarber Lambic</t>
  </si>
  <si>
    <t>Fantôme Saison</t>
  </si>
  <si>
    <t>150cl</t>
  </si>
  <si>
    <t>Oude Gueuze</t>
  </si>
  <si>
    <t>Berliner Kriek / Munt (Cherry &amp; Mint)</t>
  </si>
  <si>
    <t>Berliner Ryesse</t>
  </si>
  <si>
    <t>Cuvée Freddy (BA Dark Sour)</t>
  </si>
  <si>
    <t>Cuvée Freddy Bosbes (BA Dark Sour with Blueberries)</t>
  </si>
  <si>
    <t>Cuvée John &amp; Marjon #2 (Foeder Aged Imperial Saison dry hopped with Krush)</t>
  </si>
  <si>
    <t>Cuvée Theo (Imperial Saison aged in Château Neuf du Pape Foeders)</t>
  </si>
  <si>
    <t>Holy Goat x Morpheus Plum &amp; Smoked Beetroot (Sour w. smoked plums &amp; smoked beetroot)</t>
  </si>
  <si>
    <t>Land van Mortagne (Quadrupel)</t>
  </si>
  <si>
    <t>Omega Kriek Framboos (Sour w. Cherries and Raspberries)</t>
  </si>
  <si>
    <t>Peace &amp; Joy 2023 (Dark Winter Ale with fig leaves and medlar)</t>
  </si>
  <si>
    <t>Phi Sour DIPA (Sour dry-hopped with Krush &amp; Mosaic)</t>
  </si>
  <si>
    <t>Sigma</t>
  </si>
  <si>
    <t>SigPhi Blackcurrant</t>
  </si>
  <si>
    <t>Sun &amp; Fun Wild Pislner (Pils fermented with lager yeast &amp; Morpheus Yeast)</t>
  </si>
  <si>
    <t>Moen Harvest (BA Sour w. foraged ingredients 500m around the brewery: sloeberries, dandelions, rosehip)</t>
  </si>
  <si>
    <t>50cl</t>
  </si>
  <si>
    <t>Morpheus Druif  (Grape Ale w. Muscaris)</t>
  </si>
  <si>
    <t>Peace &amp; Joy 2022  Bordeaux BA (Dark Winter Ale with candied orange Peels)</t>
  </si>
  <si>
    <t>Popihn X Morpheus (Phi infused with vanilla &amp; meadow sweet, collab Popihn)</t>
  </si>
  <si>
    <t>Rivington X Morpheus Sloe (Sour w. Sloeberries, collab. Rivington)</t>
  </si>
  <si>
    <t>SloePhi (Blond Sour w. Slowberries)</t>
  </si>
  <si>
    <t>Sour'ire de Mortagne Bosbes Spanish Brandy (Spanish Brandy BA Sour Quadrupel w. blueberries)</t>
  </si>
  <si>
    <t>Sour'ire de Mortagne White Port (BA Sour Quad w. low carbonation - The Barrel Experience)</t>
  </si>
  <si>
    <t>XLNC Brandy BA (Sour Quad w. Dried Figs Brandy BA, collab. LETRA)</t>
  </si>
  <si>
    <t>Cassis Lambic</t>
  </si>
  <si>
    <t>Oude Gueuze Kavo Noevo (Blend with even less acidty than the Extra)</t>
  </si>
  <si>
    <t>Oude Schaarbeekse Kriek</t>
  </si>
  <si>
    <t>Bag in box</t>
  </si>
  <si>
    <t>5L</t>
  </si>
  <si>
    <t>Cuvée Devillé (Hoppy Brett Pale Ale)</t>
  </si>
  <si>
    <t>Geus Genereus (Gueuze with 4, 5, 6 &amp; 7 YO lambics)</t>
  </si>
  <si>
    <t>Oude Geuze Devillé</t>
  </si>
  <si>
    <t>Oude Geuze Thevenet (Higher Ratio of 3 YO lambic)</t>
  </si>
  <si>
    <t xml:space="preserve">Cider Kriek (Farmhouse cider with cherries) </t>
  </si>
  <si>
    <t>Framboos (BA Sour w. Raspberries)</t>
  </si>
  <si>
    <t>Kriek (Sour BA w. sour cherries)</t>
  </si>
  <si>
    <t>Lente (Lambic style w. Elderflowers, apple blossoms, gooseberries, meadowsweet and red currant)</t>
  </si>
  <si>
    <t>Sloe (Sour BA with Sloeberries)</t>
  </si>
  <si>
    <t>Stekelbees (BA Sour w. Gooseberries)</t>
  </si>
  <si>
    <t>Golden Tricky</t>
  </si>
  <si>
    <t>Kameradski Balsamico (Blend Imp Stout &amp; Oud Bruin)</t>
  </si>
  <si>
    <t>Moose Blues (Dubbel)</t>
  </si>
  <si>
    <t>Oud Bruin</t>
  </si>
  <si>
    <t>Oud Bruin Cherry 2022</t>
  </si>
  <si>
    <t>Oud Bruin Double Wood (Barrel aged in two types of wood: Oak and Chestnut)</t>
  </si>
  <si>
    <t>Oud Bruin Oak Leaf</t>
  </si>
  <si>
    <t>Oud Bruin Peach</t>
  </si>
  <si>
    <t>Oud Bruin Raspberry</t>
  </si>
  <si>
    <t>Oud Bruin Super Boil</t>
  </si>
  <si>
    <t>Oud Bruin Walnut</t>
  </si>
  <si>
    <t>Rebel Local</t>
  </si>
  <si>
    <t>Space Cadet (Hoppy Witbier)</t>
  </si>
  <si>
    <t>Unplugged (Non-Alcoholic IPA)</t>
  </si>
  <si>
    <t>Grain Master #02 - Filliers BA (BA Barley Wine)</t>
  </si>
  <si>
    <t>Land Van de Meester Filliers Genever BA (Blend of Cuvée de Mortagne &amp; Maitre Quad, collab Alvinne, Genever BA Quad)</t>
  </si>
  <si>
    <t>Saison de Meester</t>
  </si>
  <si>
    <t>Wild Cider Boubon BA</t>
  </si>
  <si>
    <t>Can</t>
  </si>
  <si>
    <t>Big Black Baltic (Multigrain baltic porter with honey, Spalter select and a hint of Sorachi ace)</t>
  </si>
  <si>
    <t>Dokkie (Slightly Sour Non-Alcoholic IPA: 0,3%)</t>
  </si>
  <si>
    <t>Van De Velde weet het (Gent Dubble Uytzet with Bramling Cross, Brewers Gold, Hallertau and Spalter Select)</t>
  </si>
  <si>
    <t>Amy Farmhouse (White Wine BA Funky Farmhouse ale)</t>
  </si>
  <si>
    <t>Brettney Spears (Blend of 1 YO lambic and saison)</t>
  </si>
  <si>
    <t>Grape Me (BA Farmhouse Ale w. Johanniter grape pomace)</t>
  </si>
  <si>
    <t>Hof Van Cassisen (Pinot Noir Black Currant Sour Ale)</t>
  </si>
  <si>
    <t>La Petite Swill (Blend of BA Saison and rhubarb, collab. Sutton)</t>
  </si>
  <si>
    <t>Théorème de L'Empereur (Pale Ale w. Jasmin tea)</t>
  </si>
  <si>
    <t xml:space="preserve">75cl </t>
  </si>
  <si>
    <t>Epervier (IPA w. Citra, Barbe Rouge, Colombus)</t>
  </si>
  <si>
    <t>La Meute (Hazy IPA)</t>
  </si>
  <si>
    <t>Palpitation (BA Wild Ale w. cherries)</t>
  </si>
  <si>
    <t>Vanity (Black Barleywine: blend between a 2 year old Whisky BA Barleywine and imp stout, collab.D'Oude Maalderij)</t>
  </si>
  <si>
    <t>44cl</t>
  </si>
  <si>
    <t>Abstinence Absolue (Non-Alcoholic IPA)</t>
  </si>
  <si>
    <t>Calavera (Hazy IPA w. Citra Galaxy Enigma)</t>
  </si>
  <si>
    <t>Cosmic Rainbow (India Porter)</t>
  </si>
  <si>
    <t>Dance Rave Dance (Session IPA w. Citra, Motueka and Nelson)</t>
  </si>
  <si>
    <t>Double Trouble (DIPA)</t>
  </si>
  <si>
    <t>Surréaliste (Juicy Pale Ale)</t>
  </si>
  <si>
    <t>Venus Effect (dry hopped Gose)</t>
  </si>
  <si>
    <t>Berliner Weisse</t>
  </si>
  <si>
    <t>Berliner Wine Grolleau (Berliner refermented with Grolleau grapes from Nestor Vin)</t>
  </si>
  <si>
    <t>Abrikozen (Lambic w. apricots)</t>
  </si>
  <si>
    <t>Braambes (Blackberry Lambic)</t>
  </si>
  <si>
    <t>Framboise (Lambic. with local raspberries)</t>
  </si>
  <si>
    <t>Groene Druif (Lambic w. Italian Grapes)</t>
  </si>
  <si>
    <t>Oude Geuze</t>
  </si>
  <si>
    <t>Oude Kriek met Schaarbeekse Krieken</t>
  </si>
  <si>
    <t>Rabarber (Lambic w. Rhubarb)</t>
  </si>
  <si>
    <t>Gueuze Adelaar Spiced (Blend of Lambics w. spices)</t>
  </si>
  <si>
    <t>Van Aert Gueuze Artisanale (Barolo Foeder Aged Lambic)</t>
  </si>
  <si>
    <t>Van Aert Gueuze Artisanale Cassis (Barolo Foeder Aged Lambic with black currant)</t>
  </si>
  <si>
    <t>Oude Gueuze Parrain (Blend of Boon &amp; Den Herberg lambics)</t>
  </si>
  <si>
    <t>Cuvée Jubilée Oude Gueuze (Blend of 1-5 YO lambics)</t>
  </si>
  <si>
    <t>Whisky Symphony Gueuze (Gueuze finished in Whisky barrles)</t>
  </si>
  <si>
    <t>Schaarbeekse Oude Kriek</t>
  </si>
  <si>
    <t>Oude Gueuze Megablend 2021 (Blend of lambic from 10 Different brewers / blenders)</t>
  </si>
  <si>
    <t>Canada</t>
  </si>
  <si>
    <t>Stillwell Brewing Co</t>
  </si>
  <si>
    <t>Poptones (Farmhouse Pale Ale)</t>
  </si>
  <si>
    <t>Poptones Remix (White Wine BA Farmhouse Pale Ale)</t>
  </si>
  <si>
    <t>Bellwoods Brewery  - Ok for Half/mix boxes</t>
  </si>
  <si>
    <t>47,3cl</t>
  </si>
  <si>
    <t>Barn Owl 22 (Foeder afed wild ale w. Apricot)</t>
  </si>
  <si>
    <t>Barn Owl 23 (Foeder afed wild ale w. Peach)</t>
  </si>
  <si>
    <t>Black Liquids Vol. 9 (Imperial Stout w. Orange peels and Cacao)</t>
  </si>
  <si>
    <t>Farmageddon - Norfolk Montmorency Cherries (BA Farmhouse w. cherries)</t>
  </si>
  <si>
    <t>Grandma's Boy - Prune Plums (BA wild ale with plums)</t>
  </si>
  <si>
    <t>Grandma's Boy - Shiro Plums (BA wild ale with plums)</t>
  </si>
  <si>
    <t>Grisette (Foeder Aged Grisette with small dry-hopping)</t>
  </si>
  <si>
    <t>White Picket Fence (Blended Foeder Saison)</t>
  </si>
  <si>
    <t>Chile</t>
  </si>
  <si>
    <t>Granizo - Can be sold in mix boxes!!!</t>
  </si>
  <si>
    <t>France</t>
  </si>
  <si>
    <t>Germany</t>
  </si>
  <si>
    <t>Ireland</t>
  </si>
  <si>
    <t>Whiplash</t>
  </si>
  <si>
    <t>Land &amp; Labour</t>
  </si>
  <si>
    <t>Portugal</t>
  </si>
  <si>
    <t>Netherlands</t>
  </si>
  <si>
    <t>Wildery Brutal Blends</t>
  </si>
  <si>
    <t>Norway</t>
  </si>
  <si>
    <t>Sweden</t>
  </si>
  <si>
    <t>Poland</t>
  </si>
  <si>
    <t>Slovenia</t>
  </si>
  <si>
    <t>Romania</t>
  </si>
  <si>
    <t>Spain</t>
  </si>
  <si>
    <t>Italy</t>
  </si>
  <si>
    <t>Czech Republic</t>
  </si>
  <si>
    <t>Denmark</t>
  </si>
  <si>
    <t>Switzerland</t>
  </si>
  <si>
    <t>Scotland</t>
  </si>
  <si>
    <t>England</t>
  </si>
  <si>
    <t>US</t>
  </si>
  <si>
    <t>Evil Twin</t>
  </si>
  <si>
    <t>Weird Beard</t>
  </si>
  <si>
    <t>Burning Sky</t>
  </si>
  <si>
    <t xml:space="preserve">Mills Brewing </t>
  </si>
  <si>
    <t>Chien Bleu</t>
  </si>
  <si>
    <t>A-Tue-Tête</t>
  </si>
  <si>
    <t>Tommie Sjef</t>
  </si>
  <si>
    <t>Métaphore</t>
  </si>
  <si>
    <t>Sieman</t>
  </si>
  <si>
    <t>Espiga</t>
  </si>
  <si>
    <t>Laugar Brewery</t>
  </si>
  <si>
    <t>Cyclic Beer Farm</t>
  </si>
  <si>
    <t>Blackout Brewing - Bottles Can be bourght by 12</t>
  </si>
  <si>
    <t>Bereta Brewing Co.</t>
  </si>
  <si>
    <t>Reservoir Dogs Brewery</t>
  </si>
  <si>
    <t>Funky Fluid</t>
  </si>
  <si>
    <t>Stu Mostow</t>
  </si>
  <si>
    <t>Omnipollo - Can be bought by 12</t>
  </si>
  <si>
    <t>Lervig</t>
  </si>
  <si>
    <t>Cans</t>
  </si>
  <si>
    <t>Bayas de Alerce (BA Sour w. Syrah must)</t>
  </si>
  <si>
    <t>Sour Pisco (Sour w. lemon zest aged in Pisco barrels)</t>
  </si>
  <si>
    <t>Betta.Tres (Barrel Aged Sour w. Semillon must)</t>
  </si>
  <si>
    <t>Noble Alerce (Sour ale aged in 100 YO barrels made from Alerce, collab. Rare Barrel)</t>
  </si>
  <si>
    <t>Reserva Saison Locale II (BA Saison with Emmer wheat)</t>
  </si>
  <si>
    <t>Reserva Saison Rye (Barrel Aged Rye Saison)</t>
  </si>
  <si>
    <t>Reserva Saison Special Blend 2023 (Blend of different BA Saison)</t>
  </si>
  <si>
    <t>Imperial Stout  Barrel Aged Blend Poivre de Kampot (BA IS with Pepper from Kampot)</t>
  </si>
  <si>
    <t>Sauvage Gamay 2023 (BA Wild Ale with Gamay Pomace)</t>
  </si>
  <si>
    <t>Sauvage Vitis Vitis Vitis 2023 (BA Wild Ale with Pomace of Gamay, Pinot Meunier &amp; Chardonnay)</t>
  </si>
  <si>
    <t>Vin Rouge Monique (Natural red wine: Gamay 2023, Carbonic Maceration &amp; Aged on oak)</t>
  </si>
  <si>
    <t>24h Du Malt (Blend of Imp Stout &amp; BA Robust Porter and BA Belgian Dark Ale)</t>
  </si>
  <si>
    <t>ABV</t>
  </si>
  <si>
    <t>Kalysie (Perry w. Ginger)</t>
  </si>
  <si>
    <t>XVII (cider with chestnuts)</t>
  </si>
  <si>
    <t>Appel Wien 2021-04 (BA cider with Quince)</t>
  </si>
  <si>
    <t>Cider Kriek (Farmhouse cider with cherries)</t>
  </si>
  <si>
    <t>Cidre Framboise (BA cider w. raspberries)</t>
  </si>
  <si>
    <t xml:space="preserve">Eric Bordelet </t>
  </si>
  <si>
    <t>Domaine/Famille Dupont</t>
  </si>
  <si>
    <t>Estonia</t>
  </si>
  <si>
    <t>Dry Naturel (dry apple cider)</t>
  </si>
  <si>
    <t xml:space="preserve">Hopped Naturel (dry apple cider dry-hopped with Simcoe) </t>
  </si>
  <si>
    <t xml:space="preserve">Jääsiider - Ice Cider (Barrel Aged) </t>
  </si>
  <si>
    <t>Jõulusiider - Winter Cider (Cider w. Spices)</t>
  </si>
  <si>
    <t>Mulled Apple Wine (made w. spices, Needs to be warmed up before drinking)</t>
  </si>
  <si>
    <t>Perry  - Méthode Traditionelle 2019</t>
  </si>
  <si>
    <t>Quince Naturel (Flowering quince &amp; appple cider)</t>
  </si>
  <si>
    <t>Rheum (Rhubarb Sparkling wine)</t>
  </si>
  <si>
    <t>Rheum Naturel (Rhubarb &amp; apple cider)</t>
  </si>
  <si>
    <t>Rosé - Méthode Trad (Cider W. Black Currants)</t>
  </si>
  <si>
    <t>Rosé Naturel (Dry cider w. black currants &amp; rhubarb)</t>
  </si>
  <si>
    <t>Sweet Naturel (sweet apple cider)</t>
  </si>
  <si>
    <t>Jaanihanso</t>
  </si>
  <si>
    <t xml:space="preserve">De Mederie </t>
  </si>
  <si>
    <t>Blood Honey Sex Magik - Cherry Edition (Red Wine BA mead w. black currants &amp; cherries)</t>
  </si>
  <si>
    <t>51cl</t>
  </si>
  <si>
    <t>37,5</t>
  </si>
  <si>
    <t>Experimead #4 - European Blueberry (Bilberry)</t>
  </si>
  <si>
    <t xml:space="preserve">Experimead #5 - Whisky BA </t>
  </si>
  <si>
    <t xml:space="preserve">Experimead #6 - Cinnamon Whisky BA              </t>
  </si>
  <si>
    <t>Experimead #7 - Blackcurrant &amp; Vanilla Red Wine BA</t>
  </si>
  <si>
    <t>Blueberry Spaceship Box (Blueberry Cider)</t>
  </si>
  <si>
    <t>Belgian Balance - IPA</t>
  </si>
  <si>
    <t>Exile (NA Triple)</t>
  </si>
  <si>
    <t>7 Hop 7 Grain (Non-Alcoholic DDH IPA)</t>
  </si>
  <si>
    <t>5 Fruit Gose (Non-Alcoholic Fruited Gose)</t>
  </si>
  <si>
    <t>0,5%</t>
  </si>
  <si>
    <t>0,3%</t>
  </si>
  <si>
    <t>0,4%</t>
  </si>
  <si>
    <t>5,5%</t>
  </si>
  <si>
    <t>13,0%</t>
  </si>
  <si>
    <t>6,0%</t>
  </si>
  <si>
    <t xml:space="preserve">Lervig Aktienbryggeri </t>
  </si>
  <si>
    <t>Dokkie (Slightly Sour Non-Alcoholic IPA)</t>
  </si>
  <si>
    <t>Free Gelato: Berries &amp; Cream</t>
  </si>
  <si>
    <t>14,0%</t>
  </si>
  <si>
    <t>15,0%</t>
  </si>
  <si>
    <t>8,0%</t>
  </si>
  <si>
    <t>12,0%</t>
  </si>
  <si>
    <t>10,0%</t>
  </si>
  <si>
    <t>9,0%</t>
  </si>
  <si>
    <t>5,8%</t>
  </si>
  <si>
    <t>4,7%</t>
  </si>
  <si>
    <t>8,5%</t>
  </si>
  <si>
    <t>4,5%</t>
  </si>
  <si>
    <t>4,0%</t>
  </si>
  <si>
    <t>7,5%</t>
  </si>
  <si>
    <t>6,7%</t>
  </si>
  <si>
    <t>7,0%</t>
  </si>
  <si>
    <t>2,0%</t>
  </si>
  <si>
    <t>A Moment's rest (Blend of BA ales)</t>
  </si>
  <si>
    <t>Lasting Melody (BA Spontaneous beer w. peaches)</t>
  </si>
  <si>
    <t>Timshel: Raspbery (Blend of BA Spontaneous beers w. Raspberries)</t>
  </si>
  <si>
    <t>Vinisimilar Charbono (BA Saion w. Charbono grapes)</t>
  </si>
  <si>
    <t>Vinisimilar: Rose (BA Saion w. Pinot Noir grapes)</t>
  </si>
  <si>
    <t>65cl</t>
  </si>
  <si>
    <t>Evil Twin/Westbrook Imp Mex Biscotti Cake Break (Imp Stout)</t>
  </si>
  <si>
    <t>Barrel Aged Mendacious (Barrel Aged Whiste Pastry Stout)</t>
  </si>
  <si>
    <t>Sadako (Imperial Stout)</t>
  </si>
  <si>
    <t xml:space="preserve">33cl </t>
  </si>
  <si>
    <t>Barrel Aged Caribbean Chocolate Cake 2025 (Bourbon BA Imperial Stout with cacao)</t>
  </si>
  <si>
    <t>Burst Into Song (Blend of BA sours with orange zest)</t>
  </si>
  <si>
    <t xml:space="preserve">Caribbean Chocolate Cake 2024 </t>
  </si>
  <si>
    <t xml:space="preserve">Caribbean Chocolate Cake: Chocolate Orange Tiramisu </t>
  </si>
  <si>
    <t xml:space="preserve">Caribbean Chocolate Cake: Rocky Road Brownie (Collab. Vault City) </t>
  </si>
  <si>
    <t xml:space="preserve">Death By Caribbean Chocolate Cake 2024 </t>
  </si>
  <si>
    <t xml:space="preserve">Death By Caribbean Chocolate Christmas Cake </t>
  </si>
  <si>
    <t xml:space="preserve">Gather and Store (Red Wine BA Sour) </t>
  </si>
  <si>
    <t xml:space="preserve">Haunted House (BA Imp. Milk Stout w. Cacao and Coco) </t>
  </si>
  <si>
    <t xml:space="preserve">Four Companions (Red Wine BA Quad) </t>
  </si>
  <si>
    <t>5,0%</t>
  </si>
  <si>
    <t xml:space="preserve">Memento (Modern Best Bitter) </t>
  </si>
  <si>
    <t>Origin S'Morey (Imperial Stout with Vanilla &amp; Hazelnut)</t>
  </si>
  <si>
    <t xml:space="preserve">Origin Story (Imperial Stout) </t>
  </si>
  <si>
    <t xml:space="preserve">Pink Paloma (Cocktail inspired sour: grapefruit, tequila-infused oak, agave, lime &amp; salt) </t>
  </si>
  <si>
    <t xml:space="preserve">Static Charge (Mix Fermentation BA Amber Saison) </t>
  </si>
  <si>
    <t>Cherry Saison (Foeder aged saison w. Sour Morello Cherries)</t>
  </si>
  <si>
    <t xml:space="preserve">Full Circle (Blend of BA Saisons, collab. Thornbridge) </t>
  </si>
  <si>
    <t xml:space="preserve">Plum Provision (BA Mix fermented saison w. plums) </t>
  </si>
  <si>
    <t>Glass (Blend of BA Sour)</t>
  </si>
  <si>
    <t xml:space="preserve">High Cut (Blend of 3 &amp; 4 YO BA Pale Beers and dry-hopped) </t>
  </si>
  <si>
    <t>Saison Cider Cask (Saison aged in cider barrels and dry-hopped)</t>
  </si>
  <si>
    <t xml:space="preserve">Spectre Sister (Blend of BA Saison) </t>
  </si>
  <si>
    <t xml:space="preserve">Today XO (Blend of Old barrels, in average 3-4 years) </t>
  </si>
  <si>
    <t>Twig (Blend of White Wine BA 3 YO hopped ales)</t>
  </si>
  <si>
    <t>Underdone (Cider &amp; Whisky BA Raw Ale)</t>
  </si>
  <si>
    <t>8,2%</t>
  </si>
  <si>
    <t>Crème (Imperial Pastry Stout inspired by the iconic crème-y taste of a certain chocolate egg)</t>
  </si>
  <si>
    <t>Fruity Fluff (Smoothis Sour w. Alphonso mango, juicy pineapple and tart passion fruit and marshmallow)</t>
  </si>
  <si>
    <t xml:space="preserve">Lil’Tropic (Soda Sour w. pineapple and zesty grapefruit) </t>
  </si>
  <si>
    <t>Nitro Mini M*ars (m*rs bar inspired Nitro stout)</t>
  </si>
  <si>
    <t xml:space="preserve">Ruby Cola (Soda sour with strawberries &amp; blackcurrant) </t>
  </si>
  <si>
    <t xml:space="preserve">Cloudy Lemonade </t>
  </si>
  <si>
    <t>Zest (Soda sour with lime zest &amp; lime juice)</t>
  </si>
  <si>
    <t xml:space="preserve">Cidre Extra Brut Bourbon BA </t>
  </si>
  <si>
    <t>Marc de Gamaret (BA Saison w. grape pomace)</t>
  </si>
  <si>
    <t>Prunus Persica - Pêche Jaune 2022 (BA Sour w. yellow peaches)</t>
  </si>
  <si>
    <t>Cidre 2021 (Spontaneously fermented dry cider)</t>
  </si>
  <si>
    <t xml:space="preserve">Cidre Gamay (Spontaneously fermented dry cider w. Gamay grapes) </t>
  </si>
  <si>
    <t>Gamay &amp; Pinot Noir 2021 (Sasion w. grapes)</t>
  </si>
  <si>
    <t xml:space="preserve">Giotto II (Blend of Plum saison with grape saison and cherry wine) </t>
  </si>
  <si>
    <t xml:space="preserve">À Tue-Tête ! 2021 Magnum (BA Wild Ale with Blackcurrant) </t>
  </si>
  <si>
    <t>Betterave (BA golden sour w. beetroots)</t>
  </si>
  <si>
    <t>Coing (BA Farmhouse ale w. quince)</t>
  </si>
  <si>
    <t>Lime Framboise (BA golden sour w. limes and raspberries)</t>
  </si>
  <si>
    <t>Noyau (BA Golden sour w. Apricot pits)</t>
  </si>
  <si>
    <t xml:space="preserve">Surette 2022 (Blend of BA golden sours) </t>
  </si>
  <si>
    <t xml:space="preserve">Surette Café (BA golden sour with coffee) </t>
  </si>
  <si>
    <t>Triple Noire Griotte (BA Sour Imperial Stout with sour cherries)</t>
  </si>
  <si>
    <t>Rhineland Harmonie 2021 (Blend of 2 &amp; 3 YO Wild Ales w. Riesling &amp; Pinot Noir Grapes)</t>
  </si>
  <si>
    <t>Sunstead: Apricot 2023 (Blend of 1, 2 &amp; 3 YO Chardonnay &amp; Monbazillac BA Wild Ales w. Apricots)</t>
  </si>
  <si>
    <t>Sunstead: White Nectarine 2023 (Blend of 1, 2 &amp; 3 YO Chardonnay &amp; Monbazillac BA Wild Ales w. Nectarines)</t>
  </si>
  <si>
    <t>Druif (BA Sour/Wild Ale with organic Sour/Wild Ale with Kekfrankos grapes)</t>
  </si>
  <si>
    <t>Flint (Gueuze inspired blend of beers aged between 6 months and 6 years in oak barrels)</t>
  </si>
  <si>
    <t>Oranje (Bière de Coupage with Bitter Oranges and Rosemary)</t>
  </si>
  <si>
    <t>Rosato (Blend of wild ales between 1 &amp; 3 years witrh sour cherries)</t>
  </si>
  <si>
    <t>Saaz (BA Wild Ale dry-hopped wih Saaz)</t>
  </si>
  <si>
    <t>Sauvin  (BA wild ales between 3 &amp; 5 years dry-hopped with Nelson Sauvin)</t>
  </si>
  <si>
    <t>Silhouet (Blend of wild ales aged in barrels between 2 &amp; 5 years)</t>
  </si>
  <si>
    <t>Spróng (BA Wild ale with sage and dry-hopped)</t>
  </si>
  <si>
    <t>Sprøng (BA Wild ale with sage, wormwood and dry-hopped with Saaz)</t>
  </si>
  <si>
    <t>Cherry Tree Harvest (Red Wine BA Saison with cherries)</t>
  </si>
  <si>
    <t>Wild Plum Harvest (Red Wine BA Saison with Wild Plums)</t>
  </si>
  <si>
    <t>Berry Hills (BA Wild ale w. Blackberries and Tai Rosso Grapes)</t>
  </si>
  <si>
    <t>Bucce (BA Spontaneous sour w. Incrocio Manzoni white grape pomace)</t>
  </si>
  <si>
    <t>Camaleonte 2023 (Natural Sparkling White Wine)</t>
  </si>
  <si>
    <t>Doppio Gioco 2022 (Oak Aged red wine made from Tai Rosso &amp; Turchetta)</t>
  </si>
  <si>
    <t>Hop &amp; Stave (Hoppy BA Wild Ale)</t>
  </si>
  <si>
    <t xml:space="preserve">Lesa Maestà 2023 (Red Natural wine with Tai Rosso &amp; Pinot Nero aged on oak) 2023 </t>
  </si>
  <si>
    <t xml:space="preserve">Occhio Al Rosso Special 2022 (Red wine made with Tai Rosso, aged on oak) </t>
  </si>
  <si>
    <t xml:space="preserve">Prato Alto 2023 (Acacia Aged white wine) </t>
  </si>
  <si>
    <t xml:space="preserve">Rive Rosse (BA Spontaneous Sour w. red grapes) </t>
  </si>
  <si>
    <t xml:space="preserve">Rosavia 2023 (Rosé wine made from Corbinona graps, short maceration on skins and oak aged) </t>
  </si>
  <si>
    <t>Braskadi (RIS with raisins, cocoa &amp; palo santo)</t>
  </si>
  <si>
    <t>Midnight Harvest 2022 (Porto and Scotch Whisky BA Imp Stout and aged with Cacao)</t>
  </si>
  <si>
    <t xml:space="preserve">Wild Nation - Beraskola (Moscatle BA Mix Fermentation Sour) </t>
  </si>
  <si>
    <t>Wild Nation -Zaldu (French Oak BA Mix Ferentation sour w. Peaches)</t>
  </si>
  <si>
    <t>25cl</t>
  </si>
  <si>
    <t>Beets '24 (Blend of Saison &amp; sour w. Organic Beetroots)</t>
  </si>
  <si>
    <t>Camaradas '22 (Red Natural Wine w.  Ull de Lebre, Sumoll &amp; Parellada grapes)</t>
  </si>
  <si>
    <t>El Bromador (Saison de Coupage with Nectaron hops &amp; Verbena, collab Sacrilège)</t>
  </si>
  <si>
    <t xml:space="preserve">Elder (Mix-Ferm Saison with Elderflowers) </t>
  </si>
  <si>
    <t xml:space="preserve">Fast Won't Last (Brewed at La Calavera, collab. w Cyclic, blend of BA Saisons) </t>
  </si>
  <si>
    <t xml:space="preserve">Jamaica (Dry-hopped berliner w. hibiscus &amp; orange) </t>
  </si>
  <si>
    <t xml:space="preserve">Mingus (Mix Fermentation BA Saison) </t>
  </si>
  <si>
    <t xml:space="preserve">Moscatell dels Bardissots (Wild Ale with Moscatel grape skins from Oriol Artigas) </t>
  </si>
  <si>
    <t xml:space="preserve">Moscattel de Sicus (Wild Ale with Garrut de Sicus grape skins &amp; blended with BA Grisette) </t>
  </si>
  <si>
    <t xml:space="preserve">Nemiña '21 (Natural Wine: 100% Xarel·lo) </t>
  </si>
  <si>
    <t xml:space="preserve">Nib Bang! (Farmhouse w. Cacao and vanilla) </t>
  </si>
  <si>
    <t xml:space="preserve">Orange Dream (Sour with oranges, vanilla and cardamom) </t>
  </si>
  <si>
    <t xml:space="preserve">Pakeha (Sour with kiwi and grapes) </t>
  </si>
  <si>
    <t xml:space="preserve">Prunes (BA Saison w. plums) </t>
  </si>
  <si>
    <t xml:space="preserve">Saison </t>
  </si>
  <si>
    <t>Skin Contact 2023 (Wild Ale with Ull de Llebre skins)</t>
  </si>
  <si>
    <t xml:space="preserve">Sumoll Cyclic (Wild Ale with Sumoll grape skins) </t>
  </si>
  <si>
    <t xml:space="preserve">Swallows '21 (Natural wine: 100% Parellada) </t>
  </si>
  <si>
    <t xml:space="preserve">Tamri '21 (Natural wine: 100% Trepat) </t>
  </si>
  <si>
    <t>Té y Lima (Sour w. tea and limes)</t>
  </si>
  <si>
    <t xml:space="preserve">Xarel-lo de Cyclic 2023 (Wild Ale with Carel-lo ggrape skins) </t>
  </si>
  <si>
    <t xml:space="preserve">Bearface Whisky BA - Too Much Bliss (Whisky BA Imperial Stout with Dulce de Leche and Coffee) </t>
  </si>
  <si>
    <t xml:space="preserve">Divination Cognac BA (Cognac BA Barley wine with Bergamot &amp; Vanilla) </t>
  </si>
  <si>
    <t xml:space="preserve">Double Vibrance (DIPA w.  Citra , Nelson, Loral &amp; Nelson Hop Kief) </t>
  </si>
  <si>
    <t xml:space="preserve">Memnu Barton 1792 BA (Bourbon BA Baklava inspired strong ale with walnuts, almonds, honey and vanilla) </t>
  </si>
  <si>
    <t>Pierzanie - Cognac BA (Cognac BA Imperial Dark Sour Ale with strawberry, coconut and coffee)</t>
  </si>
  <si>
    <t>The Thin Crust of Civilization - Weller BA (Bourbon BA American strong ale .marshmallows and coffee)</t>
  </si>
  <si>
    <t>Black Hole #50 2021 (Rum BA Imperial Stout)</t>
  </si>
  <si>
    <t>The Last Bourbon (Bourbon BA Imp. Stout)</t>
  </si>
  <si>
    <t>Barrel Aged Royal Cookie Tompouce (Bourbon BA Imp Stout w. Raspberries &amp; Vanilla)</t>
  </si>
  <si>
    <t>Barrel Aged Royal Cookie: S'mores (BA Imperial Stout, collab. Nedrbrewing)</t>
  </si>
  <si>
    <t xml:space="preserve">Coconut Shake (Bourbon BA Imp Stout with hand-toasted coconuts &amp; vanilla beans) </t>
  </si>
  <si>
    <t xml:space="preserve">Free Gelato: Berries &amp; Cream </t>
  </si>
  <si>
    <t xml:space="preserve">Gelato XTREME: Tropical Shake (Pastry Sour w. mango, white guava, passion fruit, pineapple &amp; coconut flakes)                 </t>
  </si>
  <si>
    <t>Master Blend #3 (Blend of Bourbon BA Barley Wine &amp; BBA Imp Stout w. Figs &amp; Cocoa nibs)</t>
  </si>
  <si>
    <t xml:space="preserve">Master Blend #4 (Blend Bourbon BA Barley Wine &amp; BBA Imp Stout &amp; Barrel from Lervig Rackhouse wtih cocoa nibs, cashews, vanilla) </t>
  </si>
  <si>
    <t xml:space="preserve">Royal Cookie: French Vanilla Coffee (Imp Stout w. coffee &amp; vanilla) </t>
  </si>
  <si>
    <t>8th Anniversary Mix Fermentation Graff (BA Saison w. Muscaris cofermented with apple juice from Zapiain in Basque country)</t>
  </si>
  <si>
    <t>Sherry Shadow Baltic Porter DBA (Sherry BA w. plums, raisins and molasses)</t>
  </si>
  <si>
    <t>Wild #19 - Double Peach Mix Fermentation Sour Saison (BA Wila Ale with fresh peaches)</t>
  </si>
  <si>
    <t xml:space="preserve">Wild #25 - Mixed Fermentation Riesling Ale (BA Wild Ale with Riesling Grapes) </t>
  </si>
  <si>
    <t xml:space="preserve">X Anniversary 10/10 WILD#29 (BA Saison with Honey, collab. B. Nektar)  </t>
  </si>
  <si>
    <t xml:space="preserve">X Anniversary 3/10 WILD#29 (BA Wild Ale with pine shoots, collab. Hudson Valley)  </t>
  </si>
  <si>
    <t>7,1%</t>
  </si>
  <si>
    <t>6,4%</t>
  </si>
  <si>
    <t>6,2%</t>
  </si>
  <si>
    <t>15,6%</t>
  </si>
  <si>
    <t xml:space="preserve">3 Bean Stout (Imp. Stout Vanilla, Cacao &amp; Tonka) </t>
  </si>
  <si>
    <t xml:space="preserve">Hipster for Christmas (Bourbon BA Barley Wine) </t>
  </si>
  <si>
    <t>No Worries Driving Home for Christmas (Non Alcholic Dark beer w. spices)</t>
  </si>
  <si>
    <t>Rackhouse All I Want For Christmas 2023 (Eggnog BA Imperial Stout)</t>
  </si>
  <si>
    <t>Rackhouse Almond Cake (Bourbon BA Imp. Stout w. Almonds &amp; Vanilla, collab. Pulpit Rock)</t>
  </si>
  <si>
    <t xml:space="preserve">Rackhouse Defunked (Kveik Sour w. Juniper aged in a foeder, collab. Nevel) </t>
  </si>
  <si>
    <t>Rackhouse Foeder Abricots (BA Mix Ferm Sour w. Apricots)</t>
  </si>
  <si>
    <t xml:space="preserve">Rackhouse Le Grand Mélange (BA Flanders style cherry sour) </t>
  </si>
  <si>
    <t xml:space="preserve">Rackhouse Mingle (Blend of 25% Jim Beam BA Barley Wine &amp; 75% Heaven Hill BA Imperial Stout) </t>
  </si>
  <si>
    <t>Rackhouse Naranja (Bourbon BA Imperial Stout with Orange, cacao and vanilla)</t>
  </si>
  <si>
    <t xml:space="preserve">Rackhouse Oak-aged Pilsner (Pilsner aged for 6 months in an oak foeder) </t>
  </si>
  <si>
    <t xml:space="preserve">Rackhouse Off The Rack Australian Dark Rum 2022 (BA Imp. Stout) </t>
  </si>
  <si>
    <t>Rackhouse Off The Rack Kentucky Bourbon 2022 (BA Imp. Stout)</t>
  </si>
  <si>
    <t>Rackhouse Paragon 2021 (Barley Wine aged for 18 months in Bourbon barrels)</t>
  </si>
  <si>
    <t xml:space="preserve">Rackhouse Paragon 2023 (Barley Wine aged in high-char Jim Beam barrels) </t>
  </si>
  <si>
    <t xml:space="preserve">Supersonic (DDH Double IPA) </t>
  </si>
  <si>
    <t xml:space="preserve">Rackhouse Tiramisu (Bourbon BA Imp. Stout) </t>
  </si>
  <si>
    <t>Rackhouse Vin Santo Sour (Sour aged in Vin Santo barrels for two years)</t>
  </si>
  <si>
    <t xml:space="preserve">King Rufus (English Barley Wine) </t>
  </si>
  <si>
    <t>Caramel Fudge Stout</t>
  </si>
  <si>
    <t>Wildery Sour Ale Light</t>
  </si>
  <si>
    <t>Hard Graf (Blend of Spontaneous beer and apple juice co-fermented in a wine barrel)</t>
  </si>
  <si>
    <t>Aoltbeer 2022-05  (Port &amp; Red Wine BA w. Sloes Berries)</t>
  </si>
  <si>
    <t>Aoltbeer 2022-03  (Red Wine BA Wild Ale w. Blackcurrant and cherries)</t>
  </si>
  <si>
    <t>Aoltbeer 2022-07  (Red Wine BA Wild Ale w. plums)</t>
  </si>
  <si>
    <t>Aoltbeer 2022-08  (Red Wine BA w. pinot blanc)</t>
  </si>
  <si>
    <t>Appel Wien 2021-06 (BA Cider made from 100% apples)</t>
  </si>
  <si>
    <t>Appel Wien 2021-07 (BA cider with apples, pears and medlars)</t>
  </si>
  <si>
    <t>Appel Wien 2022-03 (BA Cider with apples and dornfelder grapes)</t>
  </si>
  <si>
    <t>Lust 2021-02 (Fruit wine made from plums and apples, aged in tank then BA)</t>
  </si>
  <si>
    <t xml:space="preserve">Lust 2021-03 (Fruit wine made from sour cherriess, apples and grapes, aged in tank then BA) </t>
  </si>
  <si>
    <t>As de Nèfles (Saison de Coupage (young &amp; BA Saison) with loquats)</t>
  </si>
  <si>
    <t>Estanh (BA Wile Ale filtered on oyster shells and macerated with Samphire, collab. Ca Del Brado)</t>
  </si>
  <si>
    <t>Sécateur (Blend of BA Saison and grape ale syrah, mourvèdre &amp; Grenache Noir)</t>
  </si>
  <si>
    <t>Surette #2 (Berliner Weisse with peaches and verbena)</t>
  </si>
  <si>
    <t>Glou 2019  (Blend BA Saison w Muscat Pomace)</t>
  </si>
  <si>
    <t>5,3%</t>
  </si>
  <si>
    <t>Style</t>
  </si>
  <si>
    <t>Saison</t>
  </si>
  <si>
    <t>Pale Ale</t>
  </si>
  <si>
    <t>Wild Ale</t>
  </si>
  <si>
    <t>6,1%</t>
  </si>
  <si>
    <t>6,8%</t>
  </si>
  <si>
    <t>6,5%</t>
  </si>
  <si>
    <t>Sour</t>
  </si>
  <si>
    <t>7,7%</t>
  </si>
  <si>
    <t>7,8%</t>
  </si>
  <si>
    <t>3,9%</t>
  </si>
  <si>
    <t>Grisette</t>
  </si>
  <si>
    <t>5,6%</t>
  </si>
  <si>
    <t>Vines: (Big Red) (2020) (BA Wild ale w. Merlot, Cabernet Franc &amp; Cabernet Sauvignon.)</t>
  </si>
  <si>
    <t>5,7%</t>
  </si>
  <si>
    <r>
      <t xml:space="preserve">Intermodal </t>
    </r>
    <r>
      <rPr>
        <i/>
        <sz val="11"/>
        <color theme="1"/>
        <rFont val="Calibri"/>
        <family val="2"/>
        <scheme val="minor"/>
      </rPr>
      <t xml:space="preserve">(2021) </t>
    </r>
    <r>
      <rPr>
        <sz val="11"/>
        <color theme="1"/>
        <rFont val="Calibri"/>
        <family val="2"/>
        <scheme val="minor"/>
      </rPr>
      <t>Three Year Blend (Blend of 1,2 &amp; 3YO BA Spontaneous wild beer)</t>
    </r>
  </si>
  <si>
    <t>Skeleton Key (2021) (Rum BA Spiced Imperial Stout)</t>
  </si>
  <si>
    <t>Vines: Gamay (2021) (BA Wild ale w. Niagara Gamay)</t>
  </si>
  <si>
    <t>9,2%</t>
  </si>
  <si>
    <t>Stout</t>
  </si>
  <si>
    <t>Wheat Beer</t>
  </si>
  <si>
    <t>DIPA</t>
  </si>
  <si>
    <t>IPA</t>
  </si>
  <si>
    <t>Chante-Loup (2022) (BA beer-cider hybrid)</t>
  </si>
  <si>
    <t>Grape Ale</t>
  </si>
  <si>
    <t>Triple</t>
  </si>
  <si>
    <t>9,5%</t>
  </si>
  <si>
    <t>Aoltbeer</t>
  </si>
  <si>
    <t>Cider</t>
  </si>
  <si>
    <t>Smauk (BA Dark Smokey Sour Ale)</t>
  </si>
  <si>
    <t>Porter</t>
  </si>
  <si>
    <t>10,5%</t>
  </si>
  <si>
    <t>Barleywine</t>
  </si>
  <si>
    <t xml:space="preserve">Bottle Brew #3 </t>
  </si>
  <si>
    <t>Bottle Brew #4</t>
  </si>
  <si>
    <t>Anniversary #10 (w.cinnamon)</t>
  </si>
  <si>
    <t>Barrel Project Bowmore 2023</t>
  </si>
  <si>
    <t>11,0%</t>
  </si>
  <si>
    <t>14,8%</t>
  </si>
  <si>
    <t>14,6%</t>
  </si>
  <si>
    <t>11,5%</t>
  </si>
  <si>
    <t>Enjoy the Silence</t>
  </si>
  <si>
    <t>Export Porter 1750</t>
  </si>
  <si>
    <t>Looking For The Summer (w. Citra &amp; Mosaic)</t>
  </si>
  <si>
    <t>Pastry Sour</t>
  </si>
  <si>
    <t>NA Pale Ale</t>
  </si>
  <si>
    <t>NA Pilser</t>
  </si>
  <si>
    <t>Pilsner</t>
  </si>
  <si>
    <t>13,1%</t>
  </si>
  <si>
    <t xml:space="preserve">House Party </t>
  </si>
  <si>
    <t>Hype Dream Mango &amp; Passion Fruit</t>
  </si>
  <si>
    <t>6,5</t>
  </si>
  <si>
    <t>10,4%</t>
  </si>
  <si>
    <t xml:space="preserve">No Worries (Non Alcholic Hoppy Pale Ale) </t>
  </si>
  <si>
    <t xml:space="preserve">No Worries Pilsner (Non Alcholic Pilsner) </t>
  </si>
  <si>
    <t>NA Dark</t>
  </si>
  <si>
    <t>14,2%</t>
  </si>
  <si>
    <t>13,8%</t>
  </si>
  <si>
    <t>13,2%</t>
  </si>
  <si>
    <t>Barrel Aged Eton Mess Brush (BA Imperial Stout, collab. J. Wakefield Brewing)</t>
  </si>
  <si>
    <t>Bitter</t>
  </si>
  <si>
    <t>NA IPA</t>
  </si>
  <si>
    <t>NA Sour</t>
  </si>
  <si>
    <t>Superstition : Ok for Mixed boxes</t>
  </si>
  <si>
    <t>Copenhagen Mead</t>
  </si>
  <si>
    <t>Apple Mead 2019</t>
  </si>
  <si>
    <t>Mead</t>
  </si>
  <si>
    <t>Cormé</t>
  </si>
  <si>
    <t>Brut N°12 (Dry Sparkling Apple Wine)</t>
  </si>
  <si>
    <t>Poiré de Glace (Ice Perry)</t>
  </si>
  <si>
    <t>Poiré Authentique (Perry)</t>
  </si>
  <si>
    <t>Poiré Authentique</t>
  </si>
  <si>
    <t>Poiré Granit 2023</t>
  </si>
  <si>
    <t>Sidre Brut</t>
  </si>
  <si>
    <t>Sidre Nouvelle Vague</t>
  </si>
  <si>
    <t>Sydre Argelette</t>
  </si>
  <si>
    <t>Blackcurrent Mead 2019</t>
  </si>
  <si>
    <t>Cidre Cuvée Colette (Méthode Champenoise)</t>
  </si>
  <si>
    <t>NA Pilsner</t>
  </si>
  <si>
    <t xml:space="preserve">No Worries Driving Home for Christmas (Non-Alcholic Dark beer w. spices) </t>
  </si>
  <si>
    <t>No Worries (Non-Alcholic Hoppy Pale Ale)</t>
  </si>
  <si>
    <t>No Worries Pilsner (Non-Alcholic Pilsner)</t>
  </si>
  <si>
    <t>NA Gose</t>
  </si>
  <si>
    <t>Highway to Helles (Non-Alcoholic Helles)</t>
  </si>
  <si>
    <t>NA Helles</t>
  </si>
  <si>
    <t xml:space="preserve">Surréaliste (Brasserie) </t>
  </si>
  <si>
    <t xml:space="preserve">Verzet (Brouwerij) </t>
  </si>
  <si>
    <t>BRULO</t>
  </si>
  <si>
    <t>Au Baron (Brasserie)</t>
  </si>
  <si>
    <t>Kees (Brouwerij)</t>
  </si>
  <si>
    <t>La Malpolon (Brasserie)</t>
  </si>
  <si>
    <t xml:space="preserve"> Jan Kemker (Brauerei)</t>
  </si>
  <si>
    <t>Kapse (Brouwerij)</t>
  </si>
  <si>
    <t>Festbier</t>
  </si>
  <si>
    <t>Della Fonte (Brasseria)</t>
  </si>
  <si>
    <t>Jan Kemker (Brauerei)</t>
  </si>
  <si>
    <t>L'Apaisée (Brasserie)</t>
  </si>
  <si>
    <t>Vault City</t>
  </si>
  <si>
    <t>Kerkom (Brouwerij)</t>
  </si>
  <si>
    <t>Adelardus Tripel</t>
  </si>
  <si>
    <t xml:space="preserve"> 10/10/2025</t>
  </si>
  <si>
    <t>14/12/2026</t>
  </si>
  <si>
    <t>16/02/2027</t>
  </si>
  <si>
    <t>13/08/2027</t>
  </si>
  <si>
    <t>21/03/2027</t>
  </si>
  <si>
    <t xml:space="preserve">Per item </t>
  </si>
  <si>
    <t># per box</t>
  </si>
  <si>
    <t>Frau Gruber</t>
  </si>
  <si>
    <t>Marble Beers</t>
  </si>
  <si>
    <t>66cl</t>
  </si>
  <si>
    <t>Imperial Stout</t>
  </si>
  <si>
    <t>Flux-Phase 2 (NEIPA w. Nelson Sauvin, Nectaron and NZH-101, collab Track)</t>
  </si>
  <si>
    <t>Flux-Phase 3 (NE DIPA w. Nelson Sauvin, Nectaron and NZH-101, collab Track)</t>
  </si>
  <si>
    <t>Fruited Sour</t>
  </si>
  <si>
    <t>Islay Brut - Blend Two (Blend of BA blond including one aged in a Peated Whisky barrel)</t>
  </si>
  <si>
    <t>Bière de Champagne</t>
  </si>
  <si>
    <t>Old Dark Mild - Marsala Cask (collab. Boxcar Brewery)</t>
  </si>
  <si>
    <t>Mild</t>
  </si>
  <si>
    <t>Vorrei Un Aperitivo (BA Sour w. grapes, cherries, Blackcurrants and botanicals)</t>
  </si>
  <si>
    <t>Session IPA</t>
  </si>
  <si>
    <t>Rheum Rheum 2022 (BA Wild Ale w. Rhubabrb)</t>
  </si>
  <si>
    <t>Maturation: Bocoy 2021 (Oloroso BA Wild Ale)</t>
  </si>
  <si>
    <t>Congruity: Moscatel 2022 (Blend of Wild Ales &amp; Lambic, collab. Bofkont &amp; Tommie Sjef)</t>
  </si>
  <si>
    <t>Maturation: Vin Jaune (2021) (Vin Jaune BA Wild Ale)</t>
  </si>
  <si>
    <t xml:space="preserve">Flora 2020 (Sour Farmhouse ale with local grapes) </t>
  </si>
  <si>
    <t>Fruit Wine</t>
  </si>
  <si>
    <t>Imperial Porter</t>
  </si>
  <si>
    <t>Imperial Pastry Stout</t>
  </si>
  <si>
    <t>Lust 2021-01 - Cassis (Cider w. Black Currant)</t>
  </si>
  <si>
    <t xml:space="preserve">Giovanni (2020) (Blend of Saison w. Sicilian citrus fruits) </t>
  </si>
  <si>
    <t>Dark Ale</t>
  </si>
  <si>
    <t>Rouge (BA Red sour ale)</t>
  </si>
  <si>
    <t>7,6%</t>
  </si>
  <si>
    <t>7,2%</t>
  </si>
  <si>
    <t>Oude Adelaar Kriek</t>
  </si>
  <si>
    <t>Oude Adelaar Gueuze</t>
  </si>
  <si>
    <t>Fruited Lambic</t>
  </si>
  <si>
    <t>Oude Lambic</t>
  </si>
  <si>
    <t>Lager</t>
  </si>
  <si>
    <t>2,8%</t>
  </si>
  <si>
    <t>4,2%</t>
  </si>
  <si>
    <t>Gose</t>
  </si>
  <si>
    <t>4,6%</t>
  </si>
  <si>
    <t>4,4%</t>
  </si>
  <si>
    <t>Historical Beer</t>
  </si>
  <si>
    <t>Graf</t>
  </si>
  <si>
    <t>Brew York</t>
  </si>
  <si>
    <t>Keg type</t>
  </si>
  <si>
    <t>30L</t>
  </si>
  <si>
    <t>20L</t>
  </si>
  <si>
    <t>10L</t>
  </si>
  <si>
    <t>Inox: 60€</t>
  </si>
  <si>
    <t>Dolium</t>
  </si>
  <si>
    <t>Keykeg</t>
  </si>
  <si>
    <t>Inox</t>
  </si>
  <si>
    <t>48 Hour Roadtrip (BA Version) - BA Coffee Porter</t>
  </si>
  <si>
    <t>Cantina Errante</t>
  </si>
  <si>
    <t>Ka Zeste 2022</t>
  </si>
  <si>
    <t>Cyclista (collab. Cyclic Beer Farm)</t>
  </si>
  <si>
    <t>16L</t>
  </si>
  <si>
    <t>6,3%</t>
  </si>
  <si>
    <t>24L</t>
  </si>
  <si>
    <t>Polykeg</t>
  </si>
  <si>
    <t>Game Over</t>
  </si>
  <si>
    <t>Superhop Z 2.0</t>
  </si>
  <si>
    <t>World of Beercraft</t>
  </si>
  <si>
    <t>Gekko</t>
  </si>
  <si>
    <t>Good Day Sr</t>
  </si>
  <si>
    <t>Slingshot</t>
  </si>
  <si>
    <t>Granda</t>
  </si>
  <si>
    <t>Ghoost</t>
  </si>
  <si>
    <t>Looking Glass</t>
  </si>
  <si>
    <t>Reveille</t>
  </si>
  <si>
    <t>Maibock</t>
  </si>
  <si>
    <t>Everyday IPA</t>
  </si>
  <si>
    <t>12L</t>
  </si>
  <si>
    <t>02-12-2025</t>
  </si>
  <si>
    <t>06-08-2025</t>
  </si>
  <si>
    <t>21-08-2025</t>
  </si>
  <si>
    <t>22-08-2025</t>
  </si>
  <si>
    <t>Oddity</t>
  </si>
  <si>
    <t>Shedland</t>
  </si>
  <si>
    <t>2024 American Barleywine</t>
  </si>
  <si>
    <t xml:space="preserve">Army Of Darkness (Emperor's Collab) </t>
  </si>
  <si>
    <t>BA Oed (Pinta Barrel Brewing Collab)</t>
  </si>
  <si>
    <t>11,2%</t>
  </si>
  <si>
    <t>Pastry Stout</t>
  </si>
  <si>
    <t>18-11-2025</t>
  </si>
  <si>
    <t xml:space="preserve">Schwarze Rose </t>
  </si>
  <si>
    <t>Four To The Floor</t>
  </si>
  <si>
    <t>Samplelicious</t>
  </si>
  <si>
    <t>Studio Fantastico</t>
  </si>
  <si>
    <t>Vocation Brewery</t>
  </si>
  <si>
    <t xml:space="preserve">Wander Beyond </t>
  </si>
  <si>
    <t>Wheat Wine</t>
  </si>
  <si>
    <t>8,4%</t>
  </si>
  <si>
    <t>21-10-2025</t>
  </si>
  <si>
    <t>Discount</t>
  </si>
  <si>
    <t>III Gravity</t>
  </si>
  <si>
    <t>IV Saison</t>
  </si>
  <si>
    <t xml:space="preserve">V Cense </t>
  </si>
  <si>
    <t>VI Wheat</t>
  </si>
  <si>
    <t>Strong Dark Ale</t>
  </si>
  <si>
    <t>Quadruple</t>
  </si>
  <si>
    <t>III Gravity (Tripel)</t>
  </si>
  <si>
    <t>V Cense (Hoppy Amber Saison)</t>
  </si>
  <si>
    <t>VI Wheat (Hoppy Wheat Ale)</t>
  </si>
  <si>
    <t>Black Albert (Belgian Royal Stout)</t>
  </si>
  <si>
    <t>XXX Rye Reserva Bourbon Barrel Aged 2022 (Dark Tripel aged for 2 years in Bourbon barrels)</t>
  </si>
  <si>
    <t>Sint Amatus 12 2021 (Bourbon BA Pannepeut)</t>
  </si>
  <si>
    <t>Pannepot 2023</t>
  </si>
  <si>
    <t>Abrikoos Lambic (Apricot Lambic)</t>
  </si>
  <si>
    <t>Kweepeer Lambic (Quince lambic)</t>
  </si>
  <si>
    <t>Malus Domestica Lambicus (Lambic. w. Apples)</t>
  </si>
  <si>
    <t>Oude Lambiek (3 YO Lambic)</t>
  </si>
  <si>
    <t>Perzik Lambic (Peach lambic)</t>
  </si>
  <si>
    <t>Zjiem Bezen Framboise (Raspberry &amp; Red Currant lambic)</t>
  </si>
  <si>
    <t>Fruited Lambic</t>
  </si>
  <si>
    <t>Lambic</t>
  </si>
  <si>
    <t>6,9%</t>
  </si>
  <si>
    <t>12,5%</t>
  </si>
  <si>
    <t>8,7%</t>
  </si>
  <si>
    <t>Kriek</t>
  </si>
  <si>
    <t>12,8%</t>
  </si>
  <si>
    <t>Omega (Blond Sour)</t>
  </si>
  <si>
    <t>Phi (Blond Sour)</t>
  </si>
  <si>
    <t>Winter Ale</t>
  </si>
  <si>
    <t>Rock-a-Billie (Blend of BA Barley Wine with dates,mead on Bourbon &amp; Peated Whisky BA mead, collab. De Mederie)</t>
  </si>
  <si>
    <t>17,0%</t>
  </si>
  <si>
    <t>Stu Mostow x Morpheus Plum (Blond sour with plums)</t>
  </si>
  <si>
    <t>Can be bought by 3</t>
  </si>
  <si>
    <t>5,4%</t>
  </si>
  <si>
    <t>Mighty Matroesjka (Rum, Sherry, Cognac BA Imperial Stout)</t>
  </si>
  <si>
    <t>Naked Kameradski (Imperial Stout)</t>
  </si>
  <si>
    <t xml:space="preserve"> Dark Strong Ale</t>
  </si>
  <si>
    <t xml:space="preserve">Sieman </t>
  </si>
  <si>
    <t xml:space="preserve">LoverBeer </t>
  </si>
  <si>
    <t>Double Fudge (Ice Bocked Caramel Fudge Stout)</t>
  </si>
  <si>
    <t>Pen Druid</t>
  </si>
  <si>
    <t>Eric Bordelet</t>
  </si>
  <si>
    <t xml:space="preserve">Siren Craft </t>
  </si>
  <si>
    <t>Stu Mostow (Browar)</t>
  </si>
  <si>
    <t>OWK</t>
  </si>
  <si>
    <t>Winter Stout NITRO (Stout with cinnamon, vanilla, tonka bean, orange zest and almond)</t>
  </si>
  <si>
    <t>Brekeriet</t>
  </si>
  <si>
    <t>Hyperobjects (NEIPA w. Motueka &amp; Riwaka)</t>
  </si>
  <si>
    <t>Double Vibrance (DIPA w.  Citra , Nelson, Loral &amp; Nelson Hop Kief)</t>
  </si>
  <si>
    <t>Bearface Whisky BA - Too Much Bliss (Whisky BA Imperial Stout with Dulce de Leche and Coffee)</t>
  </si>
  <si>
    <t xml:space="preserve">Della Fonte (Brasseria) </t>
  </si>
  <si>
    <t>Jamaica (Dry-hopped berliner w. hibiscus &amp; orange)</t>
  </si>
  <si>
    <t>Sumoll Cyclic (Wild Ale with Sumoll grape skins)</t>
  </si>
  <si>
    <t xml:space="preserve">Volta (Sour w, Lemon and Black Ceylon Tea) </t>
  </si>
  <si>
    <t xml:space="preserve">Season of Sun (Red wine BA Farmhouse Ale) </t>
  </si>
  <si>
    <t xml:space="preserve">Madame R. Galle (Saison) </t>
  </si>
  <si>
    <t>Fair Isle</t>
  </si>
  <si>
    <t xml:space="preserve">Cyclic Beer Farm </t>
  </si>
  <si>
    <t>OWK w/bags</t>
  </si>
  <si>
    <t xml:space="preserve">Blackout Brewing </t>
  </si>
  <si>
    <t xml:space="preserve">Bismuto (DIPA w. Bru1; Motieka &amp; Citra, collab SOMA) </t>
  </si>
  <si>
    <t>Aoltbeer 2023-01  (Red Wine BA)</t>
  </si>
  <si>
    <t>Hanni (Blend of fresh saison, BA Aoltbeer and local honey)</t>
  </si>
  <si>
    <t>Rosa (Blend of Farmhouse, BA Aoltbeer wth Riesling &amp; cider w. Dornfelder)</t>
  </si>
  <si>
    <t>Bersalist Tripel</t>
  </si>
  <si>
    <t>Framboise</t>
  </si>
  <si>
    <t>Chocolate Master (Imperial Stout with Chocolate nibs)</t>
  </si>
  <si>
    <t>De Meester</t>
  </si>
  <si>
    <t xml:space="preserve">Altijd Welkom (Blend of wild saisons, 4 year old lambic (De Troch) and Sauvignac natural wine) </t>
  </si>
  <si>
    <t>Pils 13 - White Label (Czech style lager)</t>
  </si>
  <si>
    <t>Cuvée Sofie (Phi Red Wine BA)</t>
  </si>
  <si>
    <t>Sigma (Dark Sour)</t>
  </si>
  <si>
    <t xml:space="preserve">Fantôme Saison </t>
  </si>
  <si>
    <t>Bottles/Cans</t>
  </si>
  <si>
    <t>Kegs</t>
  </si>
  <si>
    <t>Braggot</t>
  </si>
  <si>
    <t>Petainer</t>
  </si>
  <si>
    <t>13,5%</t>
  </si>
  <si>
    <t>12,4%</t>
  </si>
  <si>
    <t>Wild Cider Dry - Aged on Lambic Barrels</t>
  </si>
  <si>
    <t>9,%</t>
  </si>
  <si>
    <t>Waar is Loca (Pale Ale w. Idaho7 &amp; Citra)</t>
  </si>
  <si>
    <t>Au Baron (Brasserie ) - Dolium/Inox</t>
  </si>
  <si>
    <t>DOK Brewing (KeyKeg/Inox)</t>
  </si>
  <si>
    <t>10,%</t>
  </si>
  <si>
    <t>4,1%</t>
  </si>
  <si>
    <t xml:space="preserve">Funky Fluid </t>
  </si>
  <si>
    <t>GROSS Brewing</t>
  </si>
  <si>
    <t xml:space="preserve">Verdant </t>
  </si>
  <si>
    <t>20 Watt Moon (NEIPA w. Strata &amp; Citra)</t>
  </si>
  <si>
    <t>Konrad's Stout (Imperial Stout)</t>
  </si>
  <si>
    <t>Rackhouse Paragon 2022 (Bourbon BA Barley Wine)</t>
  </si>
  <si>
    <t>Mooo (Milkstout)</t>
  </si>
  <si>
    <t>Game Over: Kickoff (NEIPA w. HBC1019 &amp; Książęcy)</t>
  </si>
  <si>
    <t>Eisbock</t>
  </si>
  <si>
    <t>14,4%</t>
  </si>
  <si>
    <t>7,4%</t>
  </si>
  <si>
    <t>Oud Beersel (Dolium/KeyKeg)</t>
  </si>
  <si>
    <t>17-1-2026</t>
  </si>
  <si>
    <t>20-10-2025</t>
  </si>
  <si>
    <t>Garage IPA (American IPA)</t>
  </si>
  <si>
    <t>Orange Bliss (Wheat Saison aged in Turkish orange liquor barrels for 16 months with organic orange zests)</t>
  </si>
  <si>
    <t>Frost Giant (Heaven Hill barrel aged Imperial Stout with blueberries and organic maple syrup)</t>
  </si>
  <si>
    <t>Kappse Bea (Black IPA)</t>
  </si>
  <si>
    <t xml:space="preserve">Kappse Ludwig (Octobefest Lager) </t>
  </si>
  <si>
    <t>Decadence 2023 (Imperial Stout)</t>
  </si>
  <si>
    <t>Alvinne (Brouwerij)</t>
  </si>
  <si>
    <t>Fantôme (Brasserie)</t>
  </si>
  <si>
    <t>Jandrain-Jandrenouille (Brasserie)</t>
  </si>
  <si>
    <t xml:space="preserve">Eylenbosch (Brouwerij </t>
  </si>
  <si>
    <t xml:space="preserve"> 't Verzet (Brouwerij</t>
  </si>
  <si>
    <t>Rivington Brewing Co.</t>
  </si>
  <si>
    <t>Can't Catch Me (Gingerbread Stout)</t>
  </si>
  <si>
    <t>Silent Night (Mint Cocoa Stout)</t>
  </si>
  <si>
    <t>I'll Do What I Want (Wild Ale aged for at least 48 months in Sauternes and French red wine barrels)</t>
  </si>
  <si>
    <t>Wah Donka (Wheat Wine)</t>
  </si>
  <si>
    <t>Attik Brewing</t>
  </si>
  <si>
    <t>Dizzer (NEIPA w. Cryo Idaho7, Cryo Mosaic &amp; Talus)</t>
  </si>
  <si>
    <t>Melawi (NEIPA w. Motueka, Mosaic y Cryo-pop)</t>
  </si>
  <si>
    <t>TIPA</t>
  </si>
  <si>
    <t>Mango Panna Cotta (Heavily Fruited Sour with Mango and Vanilla)</t>
  </si>
  <si>
    <t>Chill Out Sauce (Heavily Fruited Sour with Raspberries and Vanilla)</t>
  </si>
  <si>
    <t>Late Santa (Imperial Stout with Caramel, Vanilla and Chocolate)</t>
  </si>
  <si>
    <t>Natural Wine</t>
  </si>
  <si>
    <t>Foederbier - Marky Ramone (Unblended BA Oud Bruin)</t>
  </si>
  <si>
    <t>Brewery</t>
  </si>
  <si>
    <t>Status</t>
  </si>
  <si>
    <t>Maiden 2021 (Blend of BA Barley Wines)</t>
  </si>
  <si>
    <t>Maiden 2022 (Blend of BA Barley Wines)</t>
  </si>
  <si>
    <t>Maiden 2023 (Blend of BA Barley Wines)</t>
  </si>
  <si>
    <t>Insight Cellars</t>
  </si>
  <si>
    <t>Perry</t>
  </si>
  <si>
    <t>Rhubarb Wine</t>
  </si>
  <si>
    <t>NA Triple</t>
  </si>
  <si>
    <t>Checkpoint (Belgian bitter pale ale with raw wheat, collab Boundary)</t>
  </si>
  <si>
    <t>Eating Is Cheating (DIPA w. Nelson Sauvin, collab SOMA)</t>
  </si>
  <si>
    <t>16,0%</t>
  </si>
  <si>
    <t>Game Over: Nitro (Hazy DIPA w. Riwaka and Nelson Kohia)</t>
  </si>
  <si>
    <t>Surrealiste (Brasserie)</t>
  </si>
  <si>
    <t>Hynoptic Lager</t>
  </si>
  <si>
    <t>Beatific Ecstasy</t>
  </si>
  <si>
    <t>Calavera</t>
  </si>
  <si>
    <t>Cosmic Rainbow</t>
  </si>
  <si>
    <t>Surréaliste Pale Ale (w. Mosaic, Citra &amp; Simcoe)</t>
  </si>
  <si>
    <t>Double Trouble (w. Citra, Galaxy, Mosaic &amp; Nelson)</t>
  </si>
  <si>
    <t>Dance Rave Dance (w. Citra, Motueka &amp; Nelson)</t>
  </si>
  <si>
    <t xml:space="preserve">Venus Effect </t>
  </si>
  <si>
    <t>Opera Fantastico (West Coast IPA)</t>
  </si>
  <si>
    <t>Blanche/Witbier</t>
  </si>
  <si>
    <t xml:space="preserve"> Quadruple</t>
  </si>
  <si>
    <t xml:space="preserve"> IPA</t>
  </si>
  <si>
    <t xml:space="preserve">Grodziskie </t>
  </si>
  <si>
    <t>Fizzy (Dry hopped Grodziskie with Nelson Sauvin and Mosaic)</t>
  </si>
  <si>
    <t>Stigbergets Bryggeri</t>
  </si>
  <si>
    <t>Top Pick (Bourbon BA Imperial Stout w. coconut, hazelnut and vanilla, collab Omnipollo)</t>
  </si>
  <si>
    <t>American Pale Ale (APA w. Amarillo &amp; Citra)</t>
  </si>
  <si>
    <t>Big Bourbon Barrel Aged Stout 2020 (BBA Imperial Stout)</t>
  </si>
  <si>
    <t>Targa (DDH IPA)</t>
  </si>
  <si>
    <t>SOMA Beer</t>
  </si>
  <si>
    <t>Limitless NEIPA (NA IPA w. L-Theanine &amp; Panax Ginseng and hopped with Mosaic &amp; Sabro, collab. Belgian Balance)</t>
  </si>
  <si>
    <t>Limitless NEIPA (NA IPA w. L-Theanine &amp; Panax Ginseng and hopped with Mosaic &amp; Sabro, collab. La Source)</t>
  </si>
  <si>
    <t>Tilquin (Gueuzerie)</t>
  </si>
  <si>
    <t>Gueuze</t>
  </si>
  <si>
    <t>Gueuze Tilquin – Draft Version</t>
  </si>
  <si>
    <t>Quetsche Tilquin – Draft Version (Lambic with plums)</t>
  </si>
  <si>
    <t>Mûre Tilquin – Draft Version (Lambic with blackberries)</t>
  </si>
  <si>
    <t>Abricot-Rhubarbe Tilquin - Draft Version (Lambic with rhubarb and aprcot)</t>
  </si>
  <si>
    <t>SOMA</t>
  </si>
  <si>
    <t>Ghost (IPA w. Nelson CGX, Citra &amp; Rakau)</t>
  </si>
  <si>
    <t>Mirage (IPA w. Citra &amp; Wai-iti)</t>
  </si>
  <si>
    <t>Turbo (DIPA w. Nectaron &amp; Riwaka)</t>
  </si>
  <si>
    <t>Swipe (DIPA w. Nectaron &amp; Mosaic)</t>
  </si>
  <si>
    <t>Sonder (DIPA w. Citra &amp; Kohatu)</t>
  </si>
  <si>
    <t>NEIPA DDH Motueka / Mosaic / Nelson Sauvin</t>
  </si>
  <si>
    <t>DIPA DDH Nectaron / Mosaic</t>
  </si>
  <si>
    <t>West Coast IPA Chinook / Mosaic / Cascade</t>
  </si>
  <si>
    <t>Sauvage Pineau D'aunis 2025</t>
  </si>
  <si>
    <t>Imperial Stout Bourbon BA 18 Mois Cacao Nibs, Vanilla Beans</t>
  </si>
  <si>
    <t>4,0 %</t>
  </si>
  <si>
    <t>6,5 %</t>
  </si>
  <si>
    <t>8,0 %</t>
  </si>
  <si>
    <r>
      <t xml:space="preserve">Grisette Elixir / Mistral </t>
    </r>
    <r>
      <rPr>
        <i/>
        <sz val="11"/>
        <color theme="1"/>
        <rFont val="Calibri"/>
        <family val="2"/>
        <scheme val="minor"/>
      </rPr>
      <t>collab. La Chouette</t>
    </r>
  </si>
  <si>
    <r>
      <t xml:space="preserve">NEIPA DDH Krush / Cryo Hops Simcoe  - </t>
    </r>
    <r>
      <rPr>
        <i/>
        <sz val="11"/>
        <color theme="1"/>
        <rFont val="Calibri"/>
        <family val="2"/>
        <scheme val="minor"/>
      </rPr>
      <t>collab.Yakima Chief</t>
    </r>
  </si>
  <si>
    <t xml:space="preserve">Vin Rouge Christiane (Natural red wine: 100% Pinot Noir) </t>
  </si>
  <si>
    <t>Popihn + Popihn Sauvage + Vergers Pophin</t>
  </si>
  <si>
    <t xml:space="preserve">Popihn </t>
  </si>
  <si>
    <t>Jandrain-Jandrenouille (Brasserie de)</t>
  </si>
  <si>
    <t>Verzet (Brouwers)</t>
  </si>
  <si>
    <t>De Meester (Brouwerij)</t>
  </si>
  <si>
    <t>L'Ermitage (Nanobrasserie)</t>
  </si>
  <si>
    <t>Surréaliste (Brasserie)</t>
  </si>
  <si>
    <t>Kestemont (Brouwerij)</t>
  </si>
  <si>
    <t>La Mule (Brasserie de)</t>
  </si>
  <si>
    <t>Eylenbosch (Brouwerij)</t>
  </si>
  <si>
    <t xml:space="preserve">Hulotte (Capucccino Imperial Stout) </t>
  </si>
  <si>
    <t>Hundred 10Y Edition</t>
  </si>
  <si>
    <t>Oddity Brewing</t>
  </si>
  <si>
    <t>Safe Distance (DDH DIPA w. Centennial, Mosiac &amp; Motueka)</t>
  </si>
  <si>
    <t>Deep Resonance (DIPA)</t>
  </si>
  <si>
    <t>Loose Plan (DDH IPA w. Centennial, Mosaic &amp; Idaho 7)</t>
  </si>
  <si>
    <t>Bone Machine (DDH IPA w. Cascade, Ekuanot &amp; BRU-1)</t>
  </si>
  <si>
    <t>Flowers &amp; You (NE Pale Ale)</t>
  </si>
  <si>
    <t>Sailing Shoes (West Coast Pale Ale)</t>
  </si>
  <si>
    <t>Never Drinking Again (NA IPA)</t>
  </si>
  <si>
    <t>Sour'ire de Mortagne Tawny Port BA (Port BA Sour Qaudrupel)</t>
  </si>
  <si>
    <t>Grappe Orange 2024 (Blend of BA sour beers w maceration of white grape pomace)</t>
  </si>
  <si>
    <t>Thalie (Blended grisette and dry hop cascade and centennial)</t>
  </si>
  <si>
    <t>Evidence (Blend of 2 barrel aged beers: one fermented on lees from "orange" wine &amp; the other a sour with 12 mo. maceration of Picpoul and Ugni grapes).</t>
  </si>
  <si>
    <t>De Grodzisk (100% wheat, smoked with cherry tree wood)</t>
  </si>
  <si>
    <t>Grodziskie</t>
  </si>
  <si>
    <t>3,0%</t>
  </si>
  <si>
    <r>
      <t>NEIPA DDH HBC 1019 / Sabro / Sorachi / Vanilla Beans (</t>
    </r>
    <r>
      <rPr>
        <i/>
        <sz val="11"/>
        <color theme="1"/>
        <rFont val="Calibri"/>
        <family val="2"/>
        <scheme val="minor"/>
      </rPr>
      <t>collab. Arpus)</t>
    </r>
  </si>
  <si>
    <t>Le Pendu (NEIPA w. Enigma, HBC 586, Amarillo and Bru-1)</t>
  </si>
  <si>
    <t xml:space="preserve">Saison Du Chai (Blend of BA Saisons) 2025 </t>
  </si>
  <si>
    <t xml:space="preserve">Roy de Liège (Hazy DIPA, collab. Wild Lab Liège) </t>
  </si>
  <si>
    <t>Pannepeut (Dark Quadrupel) 2024</t>
  </si>
  <si>
    <t>Ferm Friends (Wild Ale)</t>
  </si>
  <si>
    <t>Rutacees (Blend of saison &amp; sour beers with citrus and Sichuan pepper)</t>
  </si>
  <si>
    <t>Thalie (Grisette de coupage with 10% BA Wild ale and dry hop cascade and centennial)</t>
  </si>
  <si>
    <t>Do You Want to See my Hop Fridge (West Coast Farmhouse IPA, collab. To Øl)</t>
  </si>
  <si>
    <t>NA Cider</t>
  </si>
  <si>
    <t>Revenant Brewing Project</t>
  </si>
  <si>
    <t>Finland</t>
  </si>
  <si>
    <t xml:space="preserve">Can </t>
  </si>
  <si>
    <t>Weightless (NEIPA w. Motueka &amp; Southern Cross)</t>
  </si>
  <si>
    <t>Linger (NEIPA w. Nelson)</t>
  </si>
  <si>
    <t>Obelisk (NEDIPA w. Nelson, Citra, Galaxy)</t>
  </si>
  <si>
    <t>Unseen Brewing Company</t>
  </si>
  <si>
    <t xml:space="preserve">Sour </t>
  </si>
  <si>
    <t>Berliner weisse</t>
  </si>
  <si>
    <t>Cosmic Art (Hazy DIPA DDH w. Nelson Sauvin, Riwaka, Mosaic &amp; Citra)</t>
  </si>
  <si>
    <t>Teddy B (NEIPA DDH w. Simcoe, Mosaic &amp; Citra)</t>
  </si>
  <si>
    <t>Arakiri (Framboise sour)</t>
  </si>
  <si>
    <t>Pachanero (Habanero &amp; Lime sour)</t>
  </si>
  <si>
    <t>Teddy B (DDH NEIPA w. Simcoe, Mosaic &amp; Citra)</t>
  </si>
  <si>
    <t>Cosmic Art (Hazy DDH DIPA w. Nelson Sauvin, Riwaka, Mosaic &amp; Citra)</t>
  </si>
  <si>
    <t>Dream in Motueka (Single Hop NEIPA)</t>
  </si>
  <si>
    <t xml:space="preserve">Fruited Sour </t>
  </si>
  <si>
    <t>Five Year Old Lambic</t>
  </si>
  <si>
    <t>KeyKeg</t>
  </si>
  <si>
    <t>Man Behind The Scene (DIPA w. Simcoe &amp; Mosaic)</t>
  </si>
  <si>
    <t>Cuvée Delphine 2023 (Black Albert Four Roses Bourbon BA)</t>
  </si>
  <si>
    <t>Arakiri (Raspberry sour)</t>
  </si>
  <si>
    <t>Above the Clouds (West Coast IPA w. Columbus, Nelson Subzero hop kief, Nelson, Nectaron)</t>
  </si>
  <si>
    <t>Bådin Bryggeri</t>
  </si>
  <si>
    <t>3,6%</t>
  </si>
  <si>
    <t>Hazy IPA (Hazy IPA w. Citra, Nelson Sauvin and Motueka)</t>
  </si>
  <si>
    <t>Hyperion (West Coast IPA w.Galaxy, Amarillo and Centennial)</t>
  </si>
  <si>
    <t>Quiet Frame (Hazy Pale Ale w. Rakau and Nelson Sauvin)</t>
  </si>
  <si>
    <t xml:space="preserve">Saison Larsen </t>
  </si>
  <si>
    <t>Sphazy V.4 (Hazy IPA w. Krush, HBC1019 and Citra Cryo)</t>
  </si>
  <si>
    <t>Swerve (Apricot &amp; Lime Fruited Sour, with a hint of Cardamom)</t>
  </si>
  <si>
    <t>Dolium/Inox</t>
  </si>
  <si>
    <t>Verdant</t>
  </si>
  <si>
    <t>4.8%</t>
  </si>
  <si>
    <t>44 cl</t>
  </si>
  <si>
    <t>Big Stupid Hazy (Hazy IPA w. Citra, Mosaic &amp; Simcoe)</t>
  </si>
  <si>
    <t>6.8%</t>
  </si>
  <si>
    <t>Big Stupid Westy V5  (West Coast IPA w. Nelson Sauvin)</t>
  </si>
  <si>
    <t>8%</t>
  </si>
  <si>
    <t>Chromaticity (Hazy Pale Ale)</t>
  </si>
  <si>
    <t>5.2%</t>
  </si>
  <si>
    <t>6.5%</t>
  </si>
  <si>
    <t>Neon Colour Spreading (Hazy IPA w. Nectaron, Idaho 7 &amp; Citra)</t>
  </si>
  <si>
    <t>PSYCH! (NA IPA w. Chinook, Mosaic, Simcoe, Citra &amp; El Dorado)</t>
  </si>
  <si>
    <t>0.5%</t>
  </si>
  <si>
    <t>Sundialer (Hazy Pale Ale w. Motueka, Mosaic, Strata &amp; Krush)</t>
  </si>
  <si>
    <t>5%</t>
  </si>
  <si>
    <t>The Don (Hazy Triple IPA w. Citra and Galaxy)</t>
  </si>
  <si>
    <t>10%</t>
  </si>
  <si>
    <t>8.4%</t>
  </si>
  <si>
    <t>Petite Ruche (Farmhouse ale brewed w. malts, chestnut honey and brett)</t>
  </si>
  <si>
    <t>Harvesting Memories (Farmhouse ale in red wine barrels and elderflower)</t>
  </si>
  <si>
    <t>Biggest Stupidest Westy (West Coast DIPA)</t>
  </si>
  <si>
    <t>Whale Sharks (Hazy DIPA w. Citra &amp; Galaxy)</t>
  </si>
  <si>
    <t xml:space="preserve">IX Anniversary (BA Barleywine blended with BA Imperial Stout)    </t>
  </si>
  <si>
    <t>Solitude, Silence And Darkness 2025 (Bourbon BA Imp Stout w. coffee, maple syrup and vanilla)</t>
  </si>
  <si>
    <t>Passing Thoughts (Hazy IPA w. Nectaron, Mosaic and Eclipse, collab. Beak)</t>
  </si>
  <si>
    <t>Baby Sharks (Hazy Pale Ale w. Citra &amp; Galaxy)</t>
  </si>
  <si>
    <t>Chromaticity (Hazy Pale Ale w. Citra &amp; Idaho 7)</t>
  </si>
  <si>
    <t>Geometry Of Sound (Hazy IPA w. El Dorado, Sabro, Necatron &amp; NZH-101 - collab. Wylam)</t>
  </si>
  <si>
    <t>Maybe One More PSI (Hazy DIPA w. Mosaic)</t>
  </si>
  <si>
    <t>Passing Thoughts (Hazy IPA w. Nectaron, Mosaic and Eclipse - collab. Beak)</t>
  </si>
  <si>
    <t>This House (Pale Ale w. Admiral, East Kent Goldings, Harlequin)</t>
  </si>
  <si>
    <t>Note To Self (Gluten Free West Coast IPA w. Nelson Sauvin, El Dorado, Amarillo)</t>
  </si>
  <si>
    <t>Bikske (3 YO Oude Lambic)</t>
  </si>
  <si>
    <t>Flux-Phase 3 (Hazy DIPA w. Nelson Sauvin, Nectaron and NZH-101, collab/ Track)</t>
  </si>
  <si>
    <t>Chillwave - Granny's Apricot Juice (Low ABV Sour w. apricot, peaches and lemons)</t>
  </si>
  <si>
    <t>Choose A Side (NEIPA w Citra and Columbus)</t>
  </si>
  <si>
    <t>Double Ai Pie! (Double West Coast-ish IPA)</t>
  </si>
  <si>
    <t>Down With Anything (Imperial Stout w/ Hazelnuts - collab. Klere Boght)</t>
  </si>
  <si>
    <t>Gossip Whispers Tales (Heavily Hopped IPA w. HBC1019, Sabro)</t>
  </si>
  <si>
    <t>Keyboard Warrior (Heavily Hopped IPA w. Luminosa, Meridian, Krush)</t>
  </si>
  <si>
    <t>The Bottom Of A Throne (Heavily Hopped Double IPA w.Strata, Riwaka, Columbus)</t>
  </si>
  <si>
    <t>There, There (DDH NE DIPA Simcoe, Centennial &amp; Idaho 7)</t>
  </si>
  <si>
    <t xml:space="preserve">           STOCKLIST: 29-7-2025</t>
  </si>
  <si>
    <t xml:space="preserve">      STOCKLIST: 29-7-2025</t>
  </si>
  <si>
    <t>Salem (BA Wild Ale with petit manseng Pommace)</t>
  </si>
  <si>
    <t>Roast In Peace (Imperial Stout w. peanuts and vanilla - collab. Les Intenables)</t>
  </si>
  <si>
    <t>TOT COLLI</t>
  </si>
  <si>
    <t>TOT EURO EXL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</si>
</sst>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_([$€-2]\ * #,##0.00_);_([$€-2]\ * \(#,##0.00\);_([$€-2]\ * &quot;-&quot;??_);_(@_)"/>
    <numFmt numFmtId="166" formatCode="0.0%"/>
    <numFmt numFmtId="167" formatCode="_-[$€-2]\ * #,##0.00_-;\-[$€-2]\ * #,##0.00_-;_-[$€-2]\ * &quot;-&quot;??_-;_-@_-"/>
    <numFmt numFmtId="168" formatCode="dd\-mm\-yy;@"/>
  </numFmts>
  <fonts count="4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000000"/>
      <name val="ArialMT"/>
    </font>
    <font>
      <sz val="8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u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5" fillId="0" borderId="0"/>
    <xf numFmtId="0" fontId="10" fillId="0" borderId="0"/>
    <xf numFmtId="0" fontId="5" fillId="9" borderId="9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5" applyNumberFormat="0" applyAlignment="0" applyProtection="0"/>
    <xf numFmtId="0" fontId="21" fillId="7" borderId="6" applyNumberFormat="0" applyAlignment="0" applyProtection="0"/>
    <xf numFmtId="0" fontId="22" fillId="7" borderId="5" applyNumberFormat="0" applyAlignment="0" applyProtection="0"/>
    <xf numFmtId="0" fontId="23" fillId="0" borderId="7" applyNumberFormat="0" applyFill="0" applyAlignment="0" applyProtection="0"/>
    <xf numFmtId="0" fontId="24" fillId="8" borderId="8" applyNumberFormat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6" fillId="33" borderId="0" applyNumberFormat="0" applyBorder="0" applyAlignment="0" applyProtection="0"/>
    <xf numFmtId="0" fontId="28" fillId="0" borderId="0"/>
    <xf numFmtId="9" fontId="5" fillId="0" borderId="0" applyFont="0" applyFill="0" applyBorder="0" applyAlignment="0" applyProtection="0"/>
  </cellStyleXfs>
  <cellXfs count="197">
    <xf numFmtId="0" fontId="0" fillId="0" borderId="0" xfId="0"/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3" fillId="0" borderId="0" xfId="0" applyFont="1"/>
    <xf numFmtId="2" fontId="3" fillId="0" borderId="0" xfId="0" applyNumberFormat="1" applyFont="1"/>
    <xf numFmtId="0" fontId="0" fillId="0" borderId="0" xfId="1" applyFont="1"/>
    <xf numFmtId="164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1"/>
    <xf numFmtId="9" fontId="0" fillId="34" borderId="0" xfId="0" applyNumberFormat="1" applyFill="1"/>
    <xf numFmtId="9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  <xf numFmtId="165" fontId="29" fillId="0" borderId="0" xfId="0" applyNumberFormat="1" applyFont="1"/>
    <xf numFmtId="165" fontId="1" fillId="0" borderId="0" xfId="0" applyNumberFormat="1" applyFont="1"/>
    <xf numFmtId="165" fontId="32" fillId="0" borderId="0" xfId="0" applyNumberFormat="1" applyFont="1" applyAlignment="1">
      <alignment horizontal="center" wrapText="1"/>
    </xf>
    <xf numFmtId="0" fontId="32" fillId="0" borderId="0" xfId="0" applyFont="1" applyAlignment="1">
      <alignment horizontal="center" wrapText="1"/>
    </xf>
    <xf numFmtId="164" fontId="3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3" fillId="35" borderId="0" xfId="0" applyFont="1" applyFill="1" applyAlignment="1">
      <alignment horizontal="center" vertical="center" wrapText="1"/>
    </xf>
    <xf numFmtId="0" fontId="1" fillId="37" borderId="1" xfId="0" applyFont="1" applyFill="1" applyBorder="1"/>
    <xf numFmtId="165" fontId="0" fillId="37" borderId="0" xfId="0" applyNumberFormat="1" applyFill="1"/>
    <xf numFmtId="0" fontId="0" fillId="37" borderId="0" xfId="0" applyFill="1"/>
    <xf numFmtId="164" fontId="0" fillId="37" borderId="0" xfId="0" applyNumberFormat="1" applyFill="1"/>
    <xf numFmtId="0" fontId="1" fillId="2" borderId="0" xfId="0" applyFont="1" applyFill="1" applyAlignment="1">
      <alignment horizontal="center"/>
    </xf>
    <xf numFmtId="0" fontId="0" fillId="38" borderId="0" xfId="0" applyFill="1" applyAlignment="1">
      <alignment horizontal="center"/>
    </xf>
    <xf numFmtId="0" fontId="35" fillId="34" borderId="0" xfId="0" applyFont="1" applyFill="1" applyAlignment="1">
      <alignment horizontal="center"/>
    </xf>
    <xf numFmtId="165" fontId="3" fillId="0" borderId="0" xfId="0" applyNumberFormat="1" applyFont="1"/>
    <xf numFmtId="165" fontId="4" fillId="0" borderId="0" xfId="0" applyNumberFormat="1" applyFont="1"/>
    <xf numFmtId="165" fontId="0" fillId="39" borderId="0" xfId="0" applyNumberFormat="1" applyFill="1"/>
    <xf numFmtId="0" fontId="0" fillId="39" borderId="0" xfId="0" applyFill="1"/>
    <xf numFmtId="164" fontId="0" fillId="39" borderId="0" xfId="0" applyNumberFormat="1" applyFill="1"/>
    <xf numFmtId="0" fontId="35" fillId="0" borderId="0" xfId="0" applyFont="1" applyAlignment="1">
      <alignment horizontal="center"/>
    </xf>
    <xf numFmtId="9" fontId="0" fillId="39" borderId="0" xfId="0" applyNumberFormat="1" applyFill="1"/>
    <xf numFmtId="0" fontId="3" fillId="39" borderId="0" xfId="0" applyFont="1" applyFill="1"/>
    <xf numFmtId="165" fontId="3" fillId="39" borderId="0" xfId="0" applyNumberFormat="1" applyFont="1" applyFill="1"/>
    <xf numFmtId="165" fontId="27" fillId="0" borderId="0" xfId="0" applyNumberFormat="1" applyFont="1" applyAlignment="1">
      <alignment horizontal="right" vertical="center"/>
    </xf>
    <xf numFmtId="1" fontId="0" fillId="39" borderId="0" xfId="0" applyNumberFormat="1" applyFill="1"/>
    <xf numFmtId="164" fontId="3" fillId="39" borderId="0" xfId="0" applyNumberFormat="1" applyFont="1" applyFill="1"/>
    <xf numFmtId="0" fontId="1" fillId="0" borderId="0" xfId="0" applyFont="1" applyAlignment="1">
      <alignment horizontal="center"/>
    </xf>
    <xf numFmtId="165" fontId="1" fillId="39" borderId="0" xfId="0" applyNumberFormat="1" applyFont="1" applyFill="1"/>
    <xf numFmtId="0" fontId="1" fillId="39" borderId="0" xfId="0" applyFont="1" applyFill="1"/>
    <xf numFmtId="165" fontId="0" fillId="0" borderId="0" xfId="0" applyNumberFormat="1" applyAlignment="1">
      <alignment horizontal="right" vertical="center"/>
    </xf>
    <xf numFmtId="165" fontId="0" fillId="40" borderId="0" xfId="0" applyNumberFormat="1" applyFill="1"/>
    <xf numFmtId="0" fontId="0" fillId="40" borderId="0" xfId="0" applyFill="1"/>
    <xf numFmtId="164" fontId="0" fillId="40" borderId="0" xfId="0" applyNumberFormat="1" applyFill="1"/>
    <xf numFmtId="0" fontId="0" fillId="2" borderId="0" xfId="0" applyFill="1" applyAlignment="1">
      <alignment horizontal="center"/>
    </xf>
    <xf numFmtId="2" fontId="0" fillId="37" borderId="0" xfId="0" applyNumberFormat="1" applyFill="1"/>
    <xf numFmtId="165" fontId="4" fillId="0" borderId="0" xfId="0" applyNumberFormat="1" applyFont="1" applyAlignment="1">
      <alignment horizontal="right" vertical="center"/>
    </xf>
    <xf numFmtId="0" fontId="0" fillId="36" borderId="0" xfId="0" applyFill="1"/>
    <xf numFmtId="0" fontId="1" fillId="37" borderId="0" xfId="0" applyFont="1" applyFill="1"/>
    <xf numFmtId="0" fontId="9" fillId="39" borderId="0" xfId="0" applyFont="1" applyFill="1"/>
    <xf numFmtId="0" fontId="2" fillId="39" borderId="0" xfId="0" applyFont="1" applyFill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37" borderId="0" xfId="0" applyFill="1" applyAlignment="1">
      <alignment horizontal="center"/>
    </xf>
    <xf numFmtId="0" fontId="30" fillId="0" borderId="0" xfId="0" applyFont="1" applyAlignment="1">
      <alignment horizontal="left"/>
    </xf>
    <xf numFmtId="0" fontId="7" fillId="0" borderId="0" xfId="0" applyFont="1"/>
    <xf numFmtId="0" fontId="0" fillId="0" borderId="0" xfId="0" quotePrefix="1"/>
    <xf numFmtId="0" fontId="12" fillId="0" borderId="0" xfId="0" applyFont="1"/>
    <xf numFmtId="0" fontId="34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0" fillId="41" borderId="0" xfId="0" applyFill="1" applyAlignment="1">
      <alignment horizontal="center"/>
    </xf>
    <xf numFmtId="0" fontId="0" fillId="39" borderId="0" xfId="0" applyFill="1" applyAlignment="1">
      <alignment horizontal="center"/>
    </xf>
    <xf numFmtId="0" fontId="3" fillId="39" borderId="0" xfId="0" applyFont="1" applyFill="1" applyAlignment="1">
      <alignment horizontal="center"/>
    </xf>
    <xf numFmtId="0" fontId="1" fillId="39" borderId="0" xfId="0" applyFont="1" applyFill="1" applyAlignment="1">
      <alignment horizontal="center"/>
    </xf>
    <xf numFmtId="0" fontId="1" fillId="40" borderId="0" xfId="0" applyFont="1" applyFill="1"/>
    <xf numFmtId="0" fontId="2" fillId="40" borderId="0" xfId="0" applyFont="1" applyFill="1"/>
    <xf numFmtId="0" fontId="34" fillId="36" borderId="0" xfId="0" applyFont="1" applyFill="1" applyAlignment="1">
      <alignment horizontal="center"/>
    </xf>
    <xf numFmtId="166" fontId="0" fillId="0" borderId="0" xfId="45" applyNumberFormat="1" applyFont="1" applyAlignment="1">
      <alignment horizontal="center"/>
    </xf>
    <xf numFmtId="166" fontId="0" fillId="37" borderId="0" xfId="45" applyNumberFormat="1" applyFont="1" applyFill="1" applyAlignment="1">
      <alignment horizontal="center"/>
    </xf>
    <xf numFmtId="166" fontId="0" fillId="39" borderId="0" xfId="45" applyNumberFormat="1" applyFont="1" applyFill="1" applyAlignment="1">
      <alignment horizontal="center"/>
    </xf>
    <xf numFmtId="166" fontId="3" fillId="39" borderId="0" xfId="45" applyNumberFormat="1" applyFont="1" applyFill="1" applyAlignment="1">
      <alignment horizontal="center"/>
    </xf>
    <xf numFmtId="166" fontId="1" fillId="39" borderId="0" xfId="45" applyNumberFormat="1" applyFont="1" applyFill="1" applyAlignment="1">
      <alignment horizontal="center"/>
    </xf>
    <xf numFmtId="0" fontId="0" fillId="40" borderId="0" xfId="0" applyFill="1" applyAlignment="1">
      <alignment horizontal="center"/>
    </xf>
    <xf numFmtId="166" fontId="0" fillId="40" borderId="0" xfId="45" applyNumberFormat="1" applyFont="1" applyFill="1" applyAlignment="1">
      <alignment horizontal="center"/>
    </xf>
    <xf numFmtId="166" fontId="0" fillId="0" borderId="0" xfId="45" applyNumberFormat="1" applyFont="1" applyFill="1" applyAlignment="1">
      <alignment horizontal="center"/>
    </xf>
    <xf numFmtId="166" fontId="3" fillId="0" borderId="0" xfId="45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0" fillId="39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40" borderId="0" xfId="0" applyNumberFormat="1" applyFill="1" applyAlignment="1">
      <alignment horizontal="center"/>
    </xf>
    <xf numFmtId="0" fontId="1" fillId="0" borderId="0" xfId="1" applyFont="1"/>
    <xf numFmtId="0" fontId="36" fillId="0" borderId="0" xfId="0" applyFont="1" applyAlignment="1">
      <alignment horizontal="center"/>
    </xf>
    <xf numFmtId="0" fontId="1" fillId="37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1" applyFont="1" applyAlignment="1">
      <alignment horizontal="center"/>
    </xf>
    <xf numFmtId="166" fontId="0" fillId="0" borderId="0" xfId="45" applyNumberFormat="1" applyFont="1" applyBorder="1" applyAlignment="1">
      <alignment horizontal="center"/>
    </xf>
    <xf numFmtId="166" fontId="36" fillId="0" borderId="0" xfId="45" applyNumberFormat="1" applyFont="1" applyBorder="1" applyAlignment="1">
      <alignment horizontal="center"/>
    </xf>
    <xf numFmtId="166" fontId="32" fillId="0" borderId="0" xfId="45" applyNumberFormat="1" applyFont="1" applyBorder="1" applyAlignment="1">
      <alignment horizontal="center"/>
    </xf>
    <xf numFmtId="166" fontId="1" fillId="0" borderId="0" xfId="45" applyNumberFormat="1" applyFont="1" applyBorder="1" applyAlignment="1">
      <alignment horizontal="center"/>
    </xf>
    <xf numFmtId="166" fontId="1" fillId="37" borderId="0" xfId="45" applyNumberFormat="1" applyFont="1" applyFill="1" applyBorder="1" applyAlignment="1">
      <alignment horizontal="center"/>
    </xf>
    <xf numFmtId="166" fontId="3" fillId="0" borderId="0" xfId="45" applyNumberFormat="1" applyFont="1" applyBorder="1" applyAlignment="1">
      <alignment horizontal="center"/>
    </xf>
    <xf numFmtId="166" fontId="4" fillId="0" borderId="0" xfId="45" applyNumberFormat="1" applyFont="1" applyBorder="1" applyAlignment="1">
      <alignment horizontal="center"/>
    </xf>
    <xf numFmtId="166" fontId="27" fillId="0" borderId="0" xfId="45" applyNumberFormat="1" applyFont="1" applyBorder="1" applyAlignment="1">
      <alignment horizontal="center" vertical="center"/>
    </xf>
    <xf numFmtId="166" fontId="0" fillId="0" borderId="0" xfId="45" applyNumberFormat="1" applyFont="1" applyFill="1" applyBorder="1" applyAlignment="1">
      <alignment horizontal="center"/>
    </xf>
    <xf numFmtId="0" fontId="40" fillId="0" borderId="0" xfId="0" applyFont="1" applyAlignment="1">
      <alignment horizontal="center"/>
    </xf>
    <xf numFmtId="166" fontId="3" fillId="0" borderId="0" xfId="45" applyNumberFormat="1" applyFont="1" applyFill="1" applyBorder="1" applyAlignment="1">
      <alignment horizontal="center"/>
    </xf>
    <xf numFmtId="9" fontId="3" fillId="0" borderId="0" xfId="0" applyNumberFormat="1" applyFont="1"/>
    <xf numFmtId="166" fontId="5" fillId="0" borderId="0" xfId="45" applyNumberFormat="1" applyFont="1" applyBorder="1" applyAlignment="1">
      <alignment horizontal="center"/>
    </xf>
    <xf numFmtId="9" fontId="0" fillId="34" borderId="0" xfId="45" applyFont="1" applyFill="1"/>
    <xf numFmtId="9" fontId="27" fillId="0" borderId="0" xfId="45" applyFont="1" applyAlignment="1">
      <alignment horizontal="center"/>
    </xf>
    <xf numFmtId="165" fontId="27" fillId="0" borderId="0" xfId="0" applyNumberFormat="1" applyFont="1"/>
    <xf numFmtId="0" fontId="41" fillId="34" borderId="0" xfId="0" applyFont="1" applyFill="1"/>
    <xf numFmtId="0" fontId="41" fillId="34" borderId="0" xfId="0" applyFont="1" applyFill="1" applyAlignment="1">
      <alignment horizontal="center"/>
    </xf>
    <xf numFmtId="0" fontId="27" fillId="0" borderId="0" xfId="0" applyFont="1"/>
    <xf numFmtId="165" fontId="42" fillId="0" borderId="0" xfId="0" applyNumberFormat="1" applyFont="1"/>
    <xf numFmtId="9" fontId="27" fillId="34" borderId="0" xfId="45" applyFont="1" applyFill="1"/>
    <xf numFmtId="0" fontId="27" fillId="0" borderId="0" xfId="0" applyFont="1" applyAlignment="1">
      <alignment horizontal="center"/>
    </xf>
    <xf numFmtId="166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9" fontId="27" fillId="0" borderId="0" xfId="45" applyFont="1"/>
    <xf numFmtId="0" fontId="41" fillId="0" borderId="0" xfId="0" applyFont="1"/>
    <xf numFmtId="166" fontId="32" fillId="0" borderId="0" xfId="45" applyNumberFormat="1" applyFont="1" applyAlignment="1">
      <alignment horizontal="center" wrapText="1"/>
    </xf>
    <xf numFmtId="0" fontId="44" fillId="36" borderId="0" xfId="0" applyFont="1" applyFill="1" applyAlignment="1">
      <alignment horizontal="center" wrapText="1"/>
    </xf>
    <xf numFmtId="0" fontId="38" fillId="36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166" fontId="38" fillId="0" borderId="0" xfId="45" applyNumberFormat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6" fontId="1" fillId="39" borderId="0" xfId="45" applyNumberFormat="1" applyFont="1" applyFill="1" applyBorder="1" applyAlignment="1">
      <alignment horizontal="center"/>
    </xf>
    <xf numFmtId="0" fontId="2" fillId="39" borderId="0" xfId="0" applyFont="1" applyFill="1" applyAlignment="1">
      <alignment horizontal="center"/>
    </xf>
    <xf numFmtId="166" fontId="2" fillId="39" borderId="0" xfId="45" applyNumberFormat="1" applyFont="1" applyFill="1" applyBorder="1" applyAlignment="1">
      <alignment horizontal="center"/>
    </xf>
    <xf numFmtId="2" fontId="0" fillId="39" borderId="0" xfId="0" applyNumberFormat="1" applyFill="1"/>
    <xf numFmtId="166" fontId="0" fillId="39" borderId="0" xfId="45" applyNumberFormat="1" applyFont="1" applyFill="1" applyBorder="1" applyAlignment="1">
      <alignment horizontal="center"/>
    </xf>
    <xf numFmtId="166" fontId="3" fillId="39" borderId="0" xfId="45" applyNumberFormat="1" applyFont="1" applyFill="1" applyBorder="1" applyAlignment="1">
      <alignment horizontal="center"/>
    </xf>
    <xf numFmtId="9" fontId="3" fillId="39" borderId="0" xfId="0" applyNumberFormat="1" applyFont="1" applyFill="1"/>
    <xf numFmtId="165" fontId="7" fillId="39" borderId="0" xfId="0" applyNumberFormat="1" applyFont="1" applyFill="1" applyAlignment="1">
      <alignment horizontal="right" vertical="center"/>
    </xf>
    <xf numFmtId="165" fontId="0" fillId="39" borderId="0" xfId="0" applyNumberFormat="1" applyFill="1" applyAlignment="1">
      <alignment horizontal="right" vertical="center"/>
    </xf>
    <xf numFmtId="166" fontId="5" fillId="39" borderId="0" xfId="45" applyNumberFormat="1" applyFont="1" applyFill="1" applyBorder="1" applyAlignment="1">
      <alignment horizontal="center"/>
    </xf>
    <xf numFmtId="0" fontId="43" fillId="39" borderId="0" xfId="0" applyFont="1" applyFill="1"/>
    <xf numFmtId="0" fontId="33" fillId="35" borderId="0" xfId="0" applyFont="1" applyFill="1" applyAlignment="1">
      <alignment horizontal="center" wrapText="1"/>
    </xf>
    <xf numFmtId="0" fontId="1" fillId="37" borderId="0" xfId="0" quotePrefix="1" applyFont="1" applyFill="1"/>
    <xf numFmtId="0" fontId="32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167" fontId="0" fillId="0" borderId="0" xfId="0" applyNumberFormat="1"/>
    <xf numFmtId="0" fontId="1" fillId="37" borderId="0" xfId="0" applyFont="1" applyFill="1" applyAlignment="1">
      <alignment horizontal="left"/>
    </xf>
    <xf numFmtId="166" fontId="0" fillId="37" borderId="0" xfId="45" applyNumberFormat="1" applyFont="1" applyFill="1" applyBorder="1" applyAlignment="1">
      <alignment horizontal="center"/>
    </xf>
    <xf numFmtId="166" fontId="0" fillId="0" borderId="0" xfId="45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34" borderId="0" xfId="0" applyNumberFormat="1" applyFill="1" applyAlignment="1">
      <alignment horizontal="center"/>
    </xf>
    <xf numFmtId="166" fontId="5" fillId="0" borderId="0" xfId="45" applyNumberFormat="1" applyFont="1" applyFill="1" applyAlignment="1">
      <alignment horizontal="center"/>
    </xf>
    <xf numFmtId="0" fontId="5" fillId="39" borderId="0" xfId="1" applyFill="1"/>
    <xf numFmtId="166" fontId="4" fillId="39" borderId="0" xfId="0" applyNumberFormat="1" applyFont="1" applyFill="1" applyAlignment="1">
      <alignment horizontal="center"/>
    </xf>
    <xf numFmtId="0" fontId="0" fillId="0" borderId="0" xfId="0" applyAlignment="1">
      <alignment wrapText="1"/>
    </xf>
    <xf numFmtId="2" fontId="0" fillId="39" borderId="0" xfId="0" applyNumberFormat="1" applyFill="1" applyAlignment="1">
      <alignment horizontal="center"/>
    </xf>
    <xf numFmtId="165" fontId="0" fillId="39" borderId="0" xfId="0" applyNumberFormat="1" applyFill="1" applyAlignment="1">
      <alignment horizontal="center"/>
    </xf>
    <xf numFmtId="0" fontId="1" fillId="42" borderId="0" xfId="0" applyFont="1" applyFill="1"/>
    <xf numFmtId="0" fontId="0" fillId="42" borderId="0" xfId="0" applyFill="1"/>
    <xf numFmtId="0" fontId="0" fillId="42" borderId="0" xfId="0" applyFill="1" applyAlignment="1">
      <alignment horizontal="center"/>
    </xf>
    <xf numFmtId="166" fontId="0" fillId="42" borderId="0" xfId="45" applyNumberFormat="1" applyFont="1" applyFill="1" applyAlignment="1">
      <alignment horizontal="center"/>
    </xf>
    <xf numFmtId="165" fontId="0" fillId="42" borderId="0" xfId="0" applyNumberFormat="1" applyFill="1"/>
    <xf numFmtId="164" fontId="0" fillId="42" borderId="0" xfId="0" applyNumberFormat="1" applyFill="1"/>
    <xf numFmtId="0" fontId="11" fillId="42" borderId="0" xfId="0" applyFont="1" applyFill="1"/>
    <xf numFmtId="0" fontId="1" fillId="42" borderId="0" xfId="0" applyFont="1" applyFill="1" applyAlignment="1">
      <alignment horizontal="center"/>
    </xf>
    <xf numFmtId="166" fontId="1" fillId="42" borderId="0" xfId="45" applyNumberFormat="1" applyFont="1" applyFill="1" applyBorder="1" applyAlignment="1">
      <alignment horizontal="center"/>
    </xf>
    <xf numFmtId="0" fontId="27" fillId="39" borderId="0" xfId="0" applyFont="1" applyFill="1" applyAlignment="1">
      <alignment vertical="center"/>
    </xf>
    <xf numFmtId="165" fontId="27" fillId="39" borderId="0" xfId="0" applyNumberFormat="1" applyFont="1" applyFill="1" applyAlignment="1">
      <alignment horizontal="right" vertical="center"/>
    </xf>
    <xf numFmtId="0" fontId="27" fillId="39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/>
    </xf>
    <xf numFmtId="166" fontId="27" fillId="0" borderId="0" xfId="45" applyNumberFormat="1" applyFont="1" applyAlignment="1">
      <alignment horizontal="center"/>
    </xf>
    <xf numFmtId="14" fontId="27" fillId="0" borderId="0" xfId="0" applyNumberFormat="1" applyFont="1" applyAlignment="1">
      <alignment horizontal="center"/>
    </xf>
    <xf numFmtId="0" fontId="27" fillId="39" borderId="0" xfId="0" applyFont="1" applyFill="1" applyAlignment="1">
      <alignment horizontal="center"/>
    </xf>
    <xf numFmtId="166" fontId="42" fillId="0" borderId="0" xfId="0" applyNumberFormat="1" applyFont="1" applyAlignment="1">
      <alignment horizontal="center"/>
    </xf>
    <xf numFmtId="9" fontId="42" fillId="0" borderId="0" xfId="45" applyFont="1" applyAlignment="1">
      <alignment horizontal="center"/>
    </xf>
    <xf numFmtId="9" fontId="0" fillId="0" borderId="0" xfId="45" applyFont="1" applyAlignment="1">
      <alignment horizontal="center"/>
    </xf>
    <xf numFmtId="0" fontId="8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11" fillId="39" borderId="0" xfId="0" applyFont="1" applyFill="1" applyAlignment="1">
      <alignment vertical="center"/>
    </xf>
    <xf numFmtId="0" fontId="3" fillId="39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9" fontId="3" fillId="0" borderId="0" xfId="45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quotePrefix="1" applyFont="1"/>
    <xf numFmtId="15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3" fillId="40" borderId="0" xfId="0" applyFont="1" applyFill="1" applyAlignment="1">
      <alignment horizontal="left"/>
    </xf>
    <xf numFmtId="0" fontId="3" fillId="40" borderId="0" xfId="0" applyFont="1" applyFill="1"/>
    <xf numFmtId="0" fontId="3" fillId="40" borderId="0" xfId="0" applyFont="1" applyFill="1" applyAlignment="1">
      <alignment horizontal="center"/>
    </xf>
    <xf numFmtId="167" fontId="26" fillId="0" borderId="0" xfId="0" applyNumberFormat="1" applyFont="1"/>
    <xf numFmtId="0" fontId="47" fillId="43" borderId="11" xfId="0" applyFont="1" applyFill="1" applyBorder="1"/>
    <xf numFmtId="167" fontId="47" fillId="43" borderId="12" xfId="0" applyNumberFormat="1" applyFont="1" applyFill="1" applyBorder="1"/>
    <xf numFmtId="166" fontId="0" fillId="0" borderId="0" xfId="45" applyNumberFormat="1" applyFont="1" applyAlignment="1">
      <alignment horizontal="center"/>
    </xf>
    <xf numFmtId="0" fontId="0" fillId="0" borderId="0" xfId="0" applyAlignment="1">
      <alignment horizontal="center"/>
    </xf>
  </cellXfs>
  <cellStyles count="46">
    <cellStyle name="20% - Accent1 2" xfId="21" xr:uid="{00000000-0005-0000-0000-000000000000}"/>
    <cellStyle name="20% - Accent2 2" xfId="25" xr:uid="{00000000-0005-0000-0000-000001000000}"/>
    <cellStyle name="20% - Accent3 2" xfId="29" xr:uid="{00000000-0005-0000-0000-000002000000}"/>
    <cellStyle name="20% - Accent4 2" xfId="33" xr:uid="{00000000-0005-0000-0000-000003000000}"/>
    <cellStyle name="20% - Accent5 2" xfId="37" xr:uid="{00000000-0005-0000-0000-000004000000}"/>
    <cellStyle name="20% - Accent6 2" xfId="41" xr:uid="{00000000-0005-0000-0000-000005000000}"/>
    <cellStyle name="40% - Accent1 2" xfId="22" xr:uid="{00000000-0005-0000-0000-000006000000}"/>
    <cellStyle name="40% - Accent2 2" xfId="26" xr:uid="{00000000-0005-0000-0000-000007000000}"/>
    <cellStyle name="40% - Accent3 2" xfId="30" xr:uid="{00000000-0005-0000-0000-000008000000}"/>
    <cellStyle name="40% - Accent4 2" xfId="34" xr:uid="{00000000-0005-0000-0000-000009000000}"/>
    <cellStyle name="40% - Accent5 2" xfId="38" xr:uid="{00000000-0005-0000-0000-00000A000000}"/>
    <cellStyle name="40% - Accent6 2" xfId="42" xr:uid="{00000000-0005-0000-0000-00000B000000}"/>
    <cellStyle name="60% - Accent1 2" xfId="23" xr:uid="{00000000-0005-0000-0000-00000C000000}"/>
    <cellStyle name="60% - Accent2 2" xfId="27" xr:uid="{00000000-0005-0000-0000-00000D000000}"/>
    <cellStyle name="60% - Accent3 2" xfId="31" xr:uid="{00000000-0005-0000-0000-00000E000000}"/>
    <cellStyle name="60% - Accent4 2" xfId="35" xr:uid="{00000000-0005-0000-0000-00000F000000}"/>
    <cellStyle name="60% - Accent5 2" xfId="39" xr:uid="{00000000-0005-0000-0000-000010000000}"/>
    <cellStyle name="60% - Accent6 2" xfId="43" xr:uid="{00000000-0005-0000-0000-000011000000}"/>
    <cellStyle name="Accent1 2" xfId="20" xr:uid="{00000000-0005-0000-0000-000012000000}"/>
    <cellStyle name="Accent2 2" xfId="24" xr:uid="{00000000-0005-0000-0000-000013000000}"/>
    <cellStyle name="Accent3 2" xfId="28" xr:uid="{00000000-0005-0000-0000-000014000000}"/>
    <cellStyle name="Accent4 2" xfId="32" xr:uid="{00000000-0005-0000-0000-000015000000}"/>
    <cellStyle name="Accent5 2" xfId="36" xr:uid="{00000000-0005-0000-0000-000016000000}"/>
    <cellStyle name="Accent6 2" xfId="40" xr:uid="{00000000-0005-0000-0000-000017000000}"/>
    <cellStyle name="Bad 2" xfId="10" xr:uid="{00000000-0005-0000-0000-000018000000}"/>
    <cellStyle name="Calculation 2" xfId="14" xr:uid="{00000000-0005-0000-0000-000019000000}"/>
    <cellStyle name="Check Cell 2" xfId="16" xr:uid="{00000000-0005-0000-0000-00001A000000}"/>
    <cellStyle name="Explanatory Text 2" xfId="18" xr:uid="{00000000-0005-0000-0000-00001B000000}"/>
    <cellStyle name="Good 2" xfId="9" xr:uid="{00000000-0005-0000-0000-00001C000000}"/>
    <cellStyle name="Heading 1 2" xfId="5" xr:uid="{00000000-0005-0000-0000-00001D000000}"/>
    <cellStyle name="Heading 2 2" xfId="6" xr:uid="{00000000-0005-0000-0000-00001E000000}"/>
    <cellStyle name="Heading 3 2" xfId="7" xr:uid="{00000000-0005-0000-0000-00001F000000}"/>
    <cellStyle name="Heading 4 2" xfId="8" xr:uid="{00000000-0005-0000-0000-000020000000}"/>
    <cellStyle name="Input 2" xfId="12" xr:uid="{00000000-0005-0000-0000-000022000000}"/>
    <cellStyle name="Linked Cell 2" xfId="15" xr:uid="{00000000-0005-0000-0000-000023000000}"/>
    <cellStyle name="Neutral 2" xfId="11" xr:uid="{00000000-0005-0000-0000-000024000000}"/>
    <cellStyle name="Normal 2" xfId="1" xr:uid="{00000000-0005-0000-0000-000026000000}"/>
    <cellStyle name="Normal 3" xfId="44" xr:uid="{00000000-0005-0000-0000-000027000000}"/>
    <cellStyle name="Normale" xfId="0" builtinId="0"/>
    <cellStyle name="Nota" xfId="3" builtinId="10" customBuiltin="1"/>
    <cellStyle name="Output 2" xfId="13" xr:uid="{00000000-0005-0000-0000-000029000000}"/>
    <cellStyle name="Percentuale" xfId="45" builtinId="5"/>
    <cellStyle name="Title 2" xfId="4" xr:uid="{00000000-0005-0000-0000-00002B000000}"/>
    <cellStyle name="Total 2" xfId="19" xr:uid="{00000000-0005-0000-0000-00002C000000}"/>
    <cellStyle name="Warning Text 2" xfId="17" xr:uid="{00000000-0005-0000-0000-00002D000000}"/>
    <cellStyle name="Обычный_Лист1" xfId="2" xr:uid="{00000000-0005-0000-0000-00002E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643890</xdr:colOff>
      <xdr:row>1</xdr:row>
      <xdr:rowOff>96365</xdr:rowOff>
    </xdr:from>
    <xdr:to>
      <xdr:col>7</xdr:col>
      <xdr:colOff>461010</xdr:colOff>
      <xdr:row>3</xdr:row>
      <xdr:rowOff>224734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BA0135-488F-4503-AFB2-19C1E656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1640" y="286865"/>
          <a:ext cx="1842135" cy="671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282492</xdr:colOff>
      <xdr:row>0</xdr:row>
      <xdr:rowOff>111320</xdr:rowOff>
    </xdr:from>
    <xdr:to>
      <xdr:col>2</xdr:col>
      <xdr:colOff>308965</xdr:colOff>
      <xdr:row>4</xdr:row>
      <xdr:rowOff>72390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E8B65A-6E12-42A9-A6E8-23B49D7A3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492" y="111320"/>
          <a:ext cx="1474273" cy="110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76567</xdr:rowOff>
    </xdr:from>
    <xdr:to>
      <xdr:col>2</xdr:col>
      <xdr:colOff>7768</xdr:colOff>
      <xdr:row>3</xdr:row>
      <xdr:rowOff>327660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31B8EA-2C18-45C5-935E-0C1620858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6567"/>
          <a:ext cx="1305073" cy="1056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3279174</xdr:colOff>
      <xdr:row>1</xdr:row>
      <xdr:rowOff>105892</xdr:rowOff>
    </xdr:from>
    <xdr:to>
      <xdr:col>5</xdr:col>
      <xdr:colOff>449581</xdr:colOff>
      <xdr:row>3</xdr:row>
      <xdr:rowOff>185936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F5FC5D-B11D-4295-A342-C48CE69CE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4124" y="296392"/>
          <a:ext cx="1969102" cy="697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8"/>
  <sheetViews>
    <sheetView tabSelected="1" workbookViewId="0">
      <pane ySplit="5" topLeftCell="A6" activePane="bottomLeft" state="frozen"/>
      <selection pane="bottomLeft" activeCell="D209" sqref="D209"/>
    </sheetView>
  </sheetViews>
  <sheetFormatPr defaultColWidth="8.88671875" defaultRowHeight="14.4"/>
  <cols>
    <col min="1" max="1" width="11.33203125" bestFit="1" customWidth="1"/>
    <col min="2" max="2" width="10.44140625" customWidth="1"/>
    <col min="3" max="3" width="54.109375" customWidth="1"/>
    <col min="4" max="4" width="14.44140625" style="14" customWidth="1"/>
    <col min="5" max="5" width="9.6640625" style="72" customWidth="1"/>
    <col min="6" max="6" width="19.6640625" style="72" customWidth="1"/>
    <col min="7" max="7" width="10.5546875" style="14" customWidth="1"/>
    <col min="8" max="8" width="15.88671875" style="14" customWidth="1"/>
    <col min="9" max="9" width="13.44140625" style="15" customWidth="1"/>
    <col min="10" max="10" width="13.5546875" style="14" customWidth="1"/>
    <col min="11" max="11" width="11" style="15" customWidth="1"/>
    <col min="12" max="12" width="12.44140625" customWidth="1"/>
    <col min="13" max="13" width="14.109375" style="15" customWidth="1"/>
    <col min="14" max="14" width="11.88671875" style="14" customWidth="1"/>
    <col min="15" max="15" width="13.88671875" customWidth="1"/>
    <col min="16" max="16" width="16.6640625" bestFit="1" customWidth="1"/>
  </cols>
  <sheetData>
    <row r="1" spans="1:16">
      <c r="C1" s="14"/>
      <c r="J1" s="83"/>
      <c r="L1" s="7"/>
    </row>
    <row r="2" spans="1:16">
      <c r="C2" s="14"/>
      <c r="E2" s="195" t="e" vm="1">
        <v>#VALUE!</v>
      </c>
      <c r="J2" s="16" t="s">
        <v>37</v>
      </c>
      <c r="L2" s="7"/>
    </row>
    <row r="3" spans="1:16" ht="28.8">
      <c r="C3" s="59" t="s">
        <v>973</v>
      </c>
      <c r="E3" s="196"/>
      <c r="I3"/>
      <c r="J3" s="16" t="s">
        <v>38</v>
      </c>
      <c r="L3" s="7"/>
    </row>
    <row r="4" spans="1:16" ht="32.4" customHeight="1">
      <c r="C4" s="130" t="s">
        <v>751</v>
      </c>
      <c r="E4" s="196"/>
      <c r="J4" s="84"/>
      <c r="L4" s="3"/>
      <c r="M4" s="17"/>
    </row>
    <row r="5" spans="1:16" ht="22.95" customHeight="1">
      <c r="A5" s="146" t="s">
        <v>804</v>
      </c>
      <c r="B5" s="146" t="s">
        <v>803</v>
      </c>
      <c r="D5" s="19" t="s">
        <v>70</v>
      </c>
      <c r="E5" s="122" t="s">
        <v>249</v>
      </c>
      <c r="F5" s="122" t="s">
        <v>480</v>
      </c>
      <c r="G5" s="19" t="s">
        <v>72</v>
      </c>
      <c r="H5" s="19" t="s">
        <v>73</v>
      </c>
      <c r="I5" s="18" t="s">
        <v>585</v>
      </c>
      <c r="J5" s="19" t="s">
        <v>586</v>
      </c>
      <c r="K5" s="18" t="s">
        <v>39</v>
      </c>
      <c r="L5" s="20" t="s">
        <v>40</v>
      </c>
      <c r="M5" s="18" t="s">
        <v>25</v>
      </c>
      <c r="N5" s="19" t="s">
        <v>26</v>
      </c>
      <c r="O5" s="144" t="s">
        <v>41</v>
      </c>
      <c r="P5" s="21"/>
    </row>
    <row r="6" spans="1:16" ht="12.6" customHeight="1">
      <c r="B6" s="56"/>
      <c r="C6" s="52"/>
      <c r="D6" s="19"/>
      <c r="E6" s="122"/>
      <c r="F6" s="122"/>
      <c r="G6" s="19"/>
      <c r="H6" s="19"/>
      <c r="I6" s="18"/>
      <c r="J6" s="19"/>
      <c r="K6" s="18"/>
      <c r="L6" s="20"/>
      <c r="M6" s="18"/>
      <c r="N6" s="19"/>
      <c r="O6" s="22"/>
      <c r="P6" s="21"/>
    </row>
    <row r="7" spans="1:16" ht="24" customHeight="1">
      <c r="B7" s="56"/>
      <c r="C7" s="123" t="s">
        <v>42</v>
      </c>
      <c r="D7" s="19"/>
      <c r="E7" s="122"/>
      <c r="F7" s="122"/>
      <c r="G7" s="19"/>
      <c r="H7" s="19"/>
      <c r="I7" s="18"/>
      <c r="J7" s="19"/>
      <c r="K7" s="18"/>
      <c r="L7" s="20"/>
      <c r="M7" s="18"/>
      <c r="N7" s="19"/>
      <c r="O7" s="22"/>
      <c r="P7" s="21"/>
    </row>
    <row r="8" spans="1:16">
      <c r="B8" s="53" t="s">
        <v>784</v>
      </c>
      <c r="C8" s="25"/>
      <c r="D8" s="58"/>
      <c r="E8" s="73"/>
      <c r="F8" s="73"/>
      <c r="G8" s="58"/>
      <c r="H8" s="58"/>
      <c r="I8" s="24"/>
      <c r="J8" s="58"/>
      <c r="K8" s="24"/>
      <c r="L8" s="26"/>
      <c r="M8" s="24"/>
      <c r="N8" s="58"/>
      <c r="O8" s="25"/>
    </row>
    <row r="9" spans="1:16">
      <c r="C9" t="s">
        <v>83</v>
      </c>
      <c r="D9" s="14" t="s">
        <v>71</v>
      </c>
      <c r="E9" s="72" t="s">
        <v>303</v>
      </c>
      <c r="F9" s="72" t="s">
        <v>702</v>
      </c>
      <c r="G9" s="14" t="s">
        <v>74</v>
      </c>
      <c r="H9" s="14" t="s">
        <v>75</v>
      </c>
      <c r="I9" s="15">
        <f>K9/J9</f>
        <v>2.5516666666666663</v>
      </c>
      <c r="J9" s="14">
        <v>24</v>
      </c>
      <c r="K9" s="15">
        <v>61.239999999999995</v>
      </c>
      <c r="L9" s="7"/>
      <c r="P9" s="192">
        <f>O9*K9</f>
        <v>0</v>
      </c>
    </row>
    <row r="10" spans="1:16">
      <c r="C10" s="4" t="s">
        <v>84</v>
      </c>
      <c r="D10" s="14" t="s">
        <v>71</v>
      </c>
      <c r="E10" s="72" t="s">
        <v>303</v>
      </c>
      <c r="F10" s="72" t="s">
        <v>163</v>
      </c>
      <c r="G10" s="14" t="s">
        <v>74</v>
      </c>
      <c r="H10" s="14" t="s">
        <v>75</v>
      </c>
      <c r="I10" s="15">
        <f t="shared" ref="I10:I40" si="0">K10/J10</f>
        <v>2.1716666666666664</v>
      </c>
      <c r="J10" s="14">
        <v>24</v>
      </c>
      <c r="K10" s="15">
        <v>52.12</v>
      </c>
      <c r="L10" s="7"/>
      <c r="P10" s="192">
        <f t="shared" ref="P10:P73" si="1">O10*K10</f>
        <v>0</v>
      </c>
    </row>
    <row r="11" spans="1:16">
      <c r="C11" t="s">
        <v>48</v>
      </c>
      <c r="D11" s="14" t="s">
        <v>71</v>
      </c>
      <c r="E11" s="72" t="s">
        <v>703</v>
      </c>
      <c r="F11" s="72" t="s">
        <v>683</v>
      </c>
      <c r="G11" s="14" t="s">
        <v>74</v>
      </c>
      <c r="H11" s="14" t="s">
        <v>75</v>
      </c>
      <c r="I11" s="15">
        <f t="shared" si="0"/>
        <v>3.7516666666666665</v>
      </c>
      <c r="J11" s="14">
        <v>24</v>
      </c>
      <c r="K11" s="15">
        <v>90.039999999999992</v>
      </c>
      <c r="P11" s="192">
        <f t="shared" si="1"/>
        <v>0</v>
      </c>
    </row>
    <row r="12" spans="1:16">
      <c r="C12" t="s">
        <v>85</v>
      </c>
      <c r="D12" s="14" t="s">
        <v>71</v>
      </c>
      <c r="E12" s="72" t="s">
        <v>295</v>
      </c>
      <c r="F12" s="72" t="s">
        <v>125</v>
      </c>
      <c r="G12" s="14" t="s">
        <v>74</v>
      </c>
      <c r="H12" s="14" t="s">
        <v>75</v>
      </c>
      <c r="I12" s="15">
        <f t="shared" si="0"/>
        <v>3.331666666666667</v>
      </c>
      <c r="J12" s="14">
        <v>24</v>
      </c>
      <c r="K12" s="15">
        <v>79.960000000000008</v>
      </c>
      <c r="L12" s="7"/>
      <c r="P12" s="192">
        <f t="shared" si="1"/>
        <v>0</v>
      </c>
    </row>
    <row r="13" spans="1:16" ht="15.75" customHeight="1">
      <c r="C13" t="s">
        <v>86</v>
      </c>
      <c r="D13" s="14" t="s">
        <v>71</v>
      </c>
      <c r="E13" s="72" t="s">
        <v>295</v>
      </c>
      <c r="F13" s="72" t="s">
        <v>593</v>
      </c>
      <c r="G13" s="14" t="s">
        <v>74</v>
      </c>
      <c r="H13" s="14" t="s">
        <v>75</v>
      </c>
      <c r="I13" s="15">
        <f t="shared" si="0"/>
        <v>3.2916666666666665</v>
      </c>
      <c r="J13" s="14">
        <v>24</v>
      </c>
      <c r="K13" s="15">
        <v>79</v>
      </c>
      <c r="L13" s="7"/>
      <c r="P13" s="192">
        <f t="shared" si="1"/>
        <v>0</v>
      </c>
    </row>
    <row r="14" spans="1:16">
      <c r="C14" t="s">
        <v>87</v>
      </c>
      <c r="D14" s="14" t="s">
        <v>71</v>
      </c>
      <c r="E14" s="72" t="s">
        <v>304</v>
      </c>
      <c r="F14" s="72" t="s">
        <v>481</v>
      </c>
      <c r="G14" s="14" t="s">
        <v>74</v>
      </c>
      <c r="H14" s="14" t="s">
        <v>75</v>
      </c>
      <c r="I14" s="15">
        <f t="shared" si="0"/>
        <v>3.1316666666666664</v>
      </c>
      <c r="J14" s="14">
        <v>24</v>
      </c>
      <c r="K14" s="15">
        <v>75.16</v>
      </c>
      <c r="L14" s="7"/>
      <c r="P14" s="192">
        <f t="shared" si="1"/>
        <v>0</v>
      </c>
    </row>
    <row r="15" spans="1:16">
      <c r="C15" t="s">
        <v>88</v>
      </c>
      <c r="D15" s="14" t="s">
        <v>71</v>
      </c>
      <c r="E15" s="72" t="s">
        <v>298</v>
      </c>
      <c r="F15" s="72" t="s">
        <v>481</v>
      </c>
      <c r="G15" s="14" t="s">
        <v>74</v>
      </c>
      <c r="H15" s="14" t="s">
        <v>75</v>
      </c>
      <c r="I15" s="15">
        <f t="shared" si="0"/>
        <v>3.1016666666666666</v>
      </c>
      <c r="J15" s="14">
        <v>24</v>
      </c>
      <c r="K15" s="15">
        <v>74.44</v>
      </c>
      <c r="L15" s="7"/>
      <c r="P15" s="192">
        <f t="shared" si="1"/>
        <v>0</v>
      </c>
    </row>
    <row r="16" spans="1:16">
      <c r="A16" s="65" t="s">
        <v>44</v>
      </c>
      <c r="B16" s="14"/>
      <c r="C16" s="60" t="s">
        <v>17</v>
      </c>
      <c r="D16" s="14" t="s">
        <v>71</v>
      </c>
      <c r="E16" s="72" t="s">
        <v>295</v>
      </c>
      <c r="F16" s="72" t="s">
        <v>487</v>
      </c>
      <c r="G16" s="14" t="s">
        <v>76</v>
      </c>
      <c r="H16" s="14" t="s">
        <v>75</v>
      </c>
      <c r="I16" s="15">
        <f t="shared" si="0"/>
        <v>11.443333333333333</v>
      </c>
      <c r="J16" s="14">
        <v>6</v>
      </c>
      <c r="K16" s="15">
        <v>68.66</v>
      </c>
      <c r="L16" s="7"/>
      <c r="P16" s="192">
        <f t="shared" si="1"/>
        <v>0</v>
      </c>
    </row>
    <row r="17" spans="1:16">
      <c r="A17" s="65" t="s">
        <v>44</v>
      </c>
      <c r="B17" s="14"/>
      <c r="C17" t="s">
        <v>89</v>
      </c>
      <c r="D17" s="14" t="s">
        <v>71</v>
      </c>
      <c r="E17" s="72" t="s">
        <v>287</v>
      </c>
      <c r="F17" s="72" t="s">
        <v>487</v>
      </c>
      <c r="G17" s="14" t="s">
        <v>74</v>
      </c>
      <c r="H17" s="14" t="s">
        <v>75</v>
      </c>
      <c r="I17" s="15">
        <f t="shared" si="0"/>
        <v>3.581666666666667</v>
      </c>
      <c r="J17" s="14">
        <v>24</v>
      </c>
      <c r="K17" s="15">
        <v>85.960000000000008</v>
      </c>
      <c r="L17" s="7"/>
      <c r="P17" s="192">
        <f t="shared" si="1"/>
        <v>0</v>
      </c>
    </row>
    <row r="18" spans="1:16">
      <c r="C18" t="s">
        <v>90</v>
      </c>
      <c r="D18" s="14" t="s">
        <v>71</v>
      </c>
      <c r="E18" s="72" t="s">
        <v>703</v>
      </c>
      <c r="F18" s="72" t="s">
        <v>683</v>
      </c>
      <c r="G18" s="14" t="s">
        <v>74</v>
      </c>
      <c r="H18" s="14" t="s">
        <v>75</v>
      </c>
      <c r="I18" s="15">
        <f t="shared" si="0"/>
        <v>2.6816666666666666</v>
      </c>
      <c r="J18" s="14">
        <v>24</v>
      </c>
      <c r="K18" s="15">
        <v>64.36</v>
      </c>
      <c r="L18" s="7"/>
      <c r="P18" s="192">
        <f t="shared" si="1"/>
        <v>0</v>
      </c>
    </row>
    <row r="19" spans="1:16">
      <c r="A19" s="65" t="s">
        <v>44</v>
      </c>
      <c r="B19" s="14"/>
      <c r="C19" t="s">
        <v>97</v>
      </c>
      <c r="D19" s="14" t="s">
        <v>71</v>
      </c>
      <c r="E19" s="72" t="s">
        <v>328</v>
      </c>
      <c r="F19" s="72" t="s">
        <v>487</v>
      </c>
      <c r="G19" s="14" t="s">
        <v>76</v>
      </c>
      <c r="H19" s="14" t="s">
        <v>75</v>
      </c>
      <c r="I19" s="15">
        <f t="shared" si="0"/>
        <v>11.543333333333335</v>
      </c>
      <c r="J19" s="14">
        <v>6</v>
      </c>
      <c r="K19" s="15">
        <v>69.260000000000005</v>
      </c>
      <c r="L19" s="7"/>
      <c r="P19" s="192">
        <f t="shared" si="1"/>
        <v>0</v>
      </c>
    </row>
    <row r="20" spans="1:16">
      <c r="C20" t="s">
        <v>99</v>
      </c>
      <c r="D20" s="14" t="s">
        <v>71</v>
      </c>
      <c r="E20" s="72" t="s">
        <v>287</v>
      </c>
      <c r="F20" s="72" t="s">
        <v>504</v>
      </c>
      <c r="G20" s="14" t="s">
        <v>98</v>
      </c>
      <c r="H20" s="14" t="s">
        <v>75</v>
      </c>
      <c r="I20" s="15">
        <f t="shared" si="0"/>
        <v>5.1866666666666665</v>
      </c>
      <c r="J20" s="14">
        <v>12</v>
      </c>
      <c r="K20" s="15">
        <v>62.239999999999995</v>
      </c>
      <c r="L20" s="7"/>
      <c r="P20" s="192">
        <f t="shared" si="1"/>
        <v>0</v>
      </c>
    </row>
    <row r="21" spans="1:16" ht="15.75" customHeight="1">
      <c r="C21" t="s">
        <v>52</v>
      </c>
      <c r="D21" s="14" t="s">
        <v>71</v>
      </c>
      <c r="E21" s="72" t="s">
        <v>289</v>
      </c>
      <c r="F21" s="72" t="s">
        <v>481</v>
      </c>
      <c r="G21" s="14" t="s">
        <v>74</v>
      </c>
      <c r="H21" s="14" t="s">
        <v>75</v>
      </c>
      <c r="I21" s="15">
        <f t="shared" si="0"/>
        <v>2.2316666666666669</v>
      </c>
      <c r="J21" s="14">
        <v>24</v>
      </c>
      <c r="K21" s="15">
        <v>53.56</v>
      </c>
      <c r="L21" s="7"/>
      <c r="P21" s="192">
        <f t="shared" si="1"/>
        <v>0</v>
      </c>
    </row>
    <row r="22" spans="1:16">
      <c r="C22" t="s">
        <v>704</v>
      </c>
      <c r="D22" s="14" t="s">
        <v>71</v>
      </c>
      <c r="E22" s="72" t="s">
        <v>289</v>
      </c>
      <c r="F22" s="72" t="s">
        <v>487</v>
      </c>
      <c r="G22" s="14" t="s">
        <v>74</v>
      </c>
      <c r="H22" s="14" t="s">
        <v>75</v>
      </c>
      <c r="I22" s="15">
        <f t="shared" si="0"/>
        <v>2.2016666666666667</v>
      </c>
      <c r="J22" s="14">
        <v>24</v>
      </c>
      <c r="K22" s="15">
        <v>52.839999999999996</v>
      </c>
      <c r="L22" s="7"/>
      <c r="P22" s="192">
        <f t="shared" si="1"/>
        <v>0</v>
      </c>
    </row>
    <row r="23" spans="1:16">
      <c r="C23" t="s">
        <v>91</v>
      </c>
      <c r="D23" s="14" t="s">
        <v>71</v>
      </c>
      <c r="E23" s="72" t="s">
        <v>289</v>
      </c>
      <c r="F23" s="72" t="s">
        <v>487</v>
      </c>
      <c r="G23" s="14" t="s">
        <v>74</v>
      </c>
      <c r="H23" s="14" t="s">
        <v>75</v>
      </c>
      <c r="I23" s="15">
        <f t="shared" si="0"/>
        <v>3.581666666666667</v>
      </c>
      <c r="J23" s="14">
        <v>24</v>
      </c>
      <c r="K23" s="15">
        <v>85.960000000000008</v>
      </c>
      <c r="L23" s="7"/>
      <c r="P23" s="192">
        <f t="shared" si="1"/>
        <v>0</v>
      </c>
    </row>
    <row r="24" spans="1:16">
      <c r="C24" t="s">
        <v>100</v>
      </c>
      <c r="D24" s="14" t="s">
        <v>71</v>
      </c>
      <c r="E24" s="72" t="s">
        <v>297</v>
      </c>
      <c r="F24" s="72" t="s">
        <v>706</v>
      </c>
      <c r="G24" s="14" t="s">
        <v>76</v>
      </c>
      <c r="H24" s="14" t="s">
        <v>75</v>
      </c>
      <c r="I24" s="15">
        <f t="shared" si="0"/>
        <v>14.293333333333335</v>
      </c>
      <c r="J24" s="14">
        <v>6</v>
      </c>
      <c r="K24" s="15">
        <v>85.76</v>
      </c>
      <c r="L24" s="7"/>
      <c r="P24" s="192">
        <f t="shared" si="1"/>
        <v>0</v>
      </c>
    </row>
    <row r="25" spans="1:16">
      <c r="C25" t="s">
        <v>92</v>
      </c>
      <c r="D25" s="14" t="s">
        <v>71</v>
      </c>
      <c r="E25" s="72" t="s">
        <v>297</v>
      </c>
      <c r="F25" s="72" t="s">
        <v>706</v>
      </c>
      <c r="G25" s="14" t="s">
        <v>74</v>
      </c>
      <c r="H25" s="14" t="s">
        <v>75</v>
      </c>
      <c r="I25" s="15">
        <f t="shared" si="0"/>
        <v>3.2916666666666665</v>
      </c>
      <c r="J25" s="14">
        <v>24</v>
      </c>
      <c r="K25" s="15">
        <v>79</v>
      </c>
      <c r="P25" s="192">
        <f t="shared" si="1"/>
        <v>0</v>
      </c>
    </row>
    <row r="26" spans="1:16">
      <c r="C26" t="s">
        <v>705</v>
      </c>
      <c r="D26" s="14" t="s">
        <v>71</v>
      </c>
      <c r="E26" s="72" t="s">
        <v>295</v>
      </c>
      <c r="F26" s="72" t="s">
        <v>487</v>
      </c>
      <c r="G26" s="14" t="s">
        <v>74</v>
      </c>
      <c r="H26" s="14" t="s">
        <v>75</v>
      </c>
      <c r="I26" s="15">
        <f t="shared" si="0"/>
        <v>2.2616666666666667</v>
      </c>
      <c r="J26" s="14">
        <v>24</v>
      </c>
      <c r="K26" s="15">
        <v>54.28</v>
      </c>
      <c r="L26" s="7"/>
      <c r="P26" s="192">
        <f t="shared" si="1"/>
        <v>0</v>
      </c>
    </row>
    <row r="27" spans="1:16">
      <c r="C27" t="s">
        <v>20</v>
      </c>
      <c r="D27" s="14" t="s">
        <v>71</v>
      </c>
      <c r="E27" s="72" t="s">
        <v>295</v>
      </c>
      <c r="F27" s="72" t="s">
        <v>593</v>
      </c>
      <c r="G27" s="14" t="s">
        <v>74</v>
      </c>
      <c r="H27" s="14" t="s">
        <v>75</v>
      </c>
      <c r="I27" s="15">
        <f t="shared" si="0"/>
        <v>3.5516666666666663</v>
      </c>
      <c r="J27" s="14">
        <v>24</v>
      </c>
      <c r="K27" s="15">
        <v>85.24</v>
      </c>
      <c r="L27" s="7"/>
      <c r="P27" s="192">
        <f t="shared" si="1"/>
        <v>0</v>
      </c>
    </row>
    <row r="28" spans="1:16">
      <c r="A28" s="42"/>
      <c r="C28" t="s">
        <v>93</v>
      </c>
      <c r="D28" s="14" t="s">
        <v>71</v>
      </c>
      <c r="E28" s="72" t="s">
        <v>295</v>
      </c>
      <c r="F28" s="72" t="s">
        <v>487</v>
      </c>
      <c r="G28" s="14" t="s">
        <v>74</v>
      </c>
      <c r="H28" s="14" t="s">
        <v>75</v>
      </c>
      <c r="I28" s="15">
        <f t="shared" si="0"/>
        <v>2.5316666666666667</v>
      </c>
      <c r="J28" s="14">
        <v>24</v>
      </c>
      <c r="K28" s="15">
        <v>60.76</v>
      </c>
      <c r="L28" s="7"/>
      <c r="P28" s="192">
        <f t="shared" si="1"/>
        <v>0</v>
      </c>
    </row>
    <row r="29" spans="1:16">
      <c r="C29" t="s">
        <v>101</v>
      </c>
      <c r="D29" s="14" t="s">
        <v>71</v>
      </c>
      <c r="E29" s="72" t="s">
        <v>295</v>
      </c>
      <c r="F29" s="72" t="s">
        <v>487</v>
      </c>
      <c r="G29" s="14" t="s">
        <v>76</v>
      </c>
      <c r="H29" s="14" t="s">
        <v>75</v>
      </c>
      <c r="I29" s="15">
        <f t="shared" si="0"/>
        <v>13.063333333333333</v>
      </c>
      <c r="J29" s="14">
        <v>6</v>
      </c>
      <c r="K29" s="15">
        <v>78.38</v>
      </c>
      <c r="L29" s="7"/>
      <c r="P29" s="192">
        <f t="shared" si="1"/>
        <v>0</v>
      </c>
    </row>
    <row r="30" spans="1:16">
      <c r="C30" t="s">
        <v>102</v>
      </c>
      <c r="D30" s="14" t="s">
        <v>71</v>
      </c>
      <c r="E30" s="72" t="s">
        <v>328</v>
      </c>
      <c r="F30" s="72" t="s">
        <v>593</v>
      </c>
      <c r="G30" s="14" t="s">
        <v>76</v>
      </c>
      <c r="H30" s="14" t="s">
        <v>75</v>
      </c>
      <c r="I30" s="15">
        <f t="shared" si="0"/>
        <v>11.663333333333334</v>
      </c>
      <c r="J30" s="14">
        <v>6</v>
      </c>
      <c r="K30" s="15">
        <v>69.98</v>
      </c>
      <c r="L30" s="7"/>
      <c r="P30" s="192">
        <f t="shared" si="1"/>
        <v>0</v>
      </c>
    </row>
    <row r="31" spans="1:16">
      <c r="A31" s="65" t="s">
        <v>44</v>
      </c>
      <c r="C31" s="60" t="s">
        <v>707</v>
      </c>
      <c r="D31" s="14" t="s">
        <v>71</v>
      </c>
      <c r="E31" s="72" t="s">
        <v>708</v>
      </c>
      <c r="F31" s="79" t="s">
        <v>753</v>
      </c>
      <c r="G31" s="14" t="s">
        <v>76</v>
      </c>
      <c r="H31" s="14" t="s">
        <v>75</v>
      </c>
      <c r="I31" s="15">
        <f t="shared" si="0"/>
        <v>23.833333333333332</v>
      </c>
      <c r="J31" s="14">
        <v>6</v>
      </c>
      <c r="K31" s="15">
        <v>143</v>
      </c>
      <c r="L31" s="7"/>
      <c r="P31" s="192">
        <f t="shared" si="1"/>
        <v>0</v>
      </c>
    </row>
    <row r="32" spans="1:16">
      <c r="C32" t="s">
        <v>94</v>
      </c>
      <c r="D32" s="14" t="s">
        <v>71</v>
      </c>
      <c r="E32" s="72" t="s">
        <v>295</v>
      </c>
      <c r="F32" s="72" t="s">
        <v>487</v>
      </c>
      <c r="G32" s="14" t="s">
        <v>74</v>
      </c>
      <c r="H32" s="14" t="s">
        <v>75</v>
      </c>
      <c r="I32" s="15">
        <f t="shared" si="0"/>
        <v>2.2616666666666667</v>
      </c>
      <c r="J32" s="14">
        <v>24</v>
      </c>
      <c r="K32" s="15">
        <v>54.28</v>
      </c>
      <c r="L32" s="7"/>
      <c r="P32" s="192">
        <f t="shared" si="1"/>
        <v>0</v>
      </c>
    </row>
    <row r="33" spans="1:16">
      <c r="C33" t="s">
        <v>95</v>
      </c>
      <c r="D33" s="14" t="s">
        <v>71</v>
      </c>
      <c r="E33" s="72" t="s">
        <v>295</v>
      </c>
      <c r="F33" s="72" t="s">
        <v>593</v>
      </c>
      <c r="G33" s="14" t="s">
        <v>74</v>
      </c>
      <c r="H33" s="14" t="s">
        <v>75</v>
      </c>
      <c r="I33" s="15">
        <f t="shared" si="0"/>
        <v>3.2916666666666665</v>
      </c>
      <c r="J33" s="14">
        <v>24</v>
      </c>
      <c r="K33" s="15">
        <v>79</v>
      </c>
      <c r="L33" s="7"/>
      <c r="P33" s="192">
        <f t="shared" si="1"/>
        <v>0</v>
      </c>
    </row>
    <row r="34" spans="1:16">
      <c r="C34" t="s">
        <v>103</v>
      </c>
      <c r="D34" s="14" t="s">
        <v>71</v>
      </c>
      <c r="E34" s="72" t="s">
        <v>295</v>
      </c>
      <c r="F34" s="72" t="s">
        <v>593</v>
      </c>
      <c r="G34" s="14" t="s">
        <v>76</v>
      </c>
      <c r="H34" s="14" t="s">
        <v>75</v>
      </c>
      <c r="I34" s="15">
        <f t="shared" si="0"/>
        <v>11.543333333333335</v>
      </c>
      <c r="J34" s="14">
        <v>6</v>
      </c>
      <c r="K34" s="15">
        <v>69.260000000000005</v>
      </c>
      <c r="L34" s="7"/>
      <c r="P34" s="192">
        <f t="shared" si="1"/>
        <v>0</v>
      </c>
    </row>
    <row r="35" spans="1:16">
      <c r="C35" t="s">
        <v>104</v>
      </c>
      <c r="D35" s="14" t="s">
        <v>71</v>
      </c>
      <c r="E35" s="72" t="s">
        <v>517</v>
      </c>
      <c r="F35" s="72" t="s">
        <v>483</v>
      </c>
      <c r="G35" s="14" t="s">
        <v>77</v>
      </c>
      <c r="H35" s="14" t="s">
        <v>75</v>
      </c>
      <c r="I35" s="15">
        <f t="shared" si="0"/>
        <v>9.2200000000000006</v>
      </c>
      <c r="J35" s="14">
        <v>8</v>
      </c>
      <c r="K35" s="15">
        <v>73.760000000000005</v>
      </c>
      <c r="L35" s="7"/>
      <c r="P35" s="192">
        <f t="shared" si="1"/>
        <v>0</v>
      </c>
    </row>
    <row r="36" spans="1:16">
      <c r="C36" t="s">
        <v>105</v>
      </c>
      <c r="D36" s="14" t="s">
        <v>71</v>
      </c>
      <c r="E36" s="72" t="s">
        <v>517</v>
      </c>
      <c r="F36" s="72" t="s">
        <v>483</v>
      </c>
      <c r="G36" s="14" t="s">
        <v>76</v>
      </c>
      <c r="H36" s="14" t="s">
        <v>75</v>
      </c>
      <c r="I36" s="15">
        <f t="shared" si="0"/>
        <v>12.333333333333334</v>
      </c>
      <c r="J36" s="14">
        <v>6</v>
      </c>
      <c r="K36" s="15">
        <v>74</v>
      </c>
      <c r="L36" s="7"/>
      <c r="P36" s="192">
        <f t="shared" si="1"/>
        <v>0</v>
      </c>
    </row>
    <row r="37" spans="1:16">
      <c r="C37" t="s">
        <v>53</v>
      </c>
      <c r="D37" s="14" t="s">
        <v>71</v>
      </c>
      <c r="E37" s="72" t="s">
        <v>328</v>
      </c>
      <c r="F37" s="72" t="s">
        <v>483</v>
      </c>
      <c r="G37" s="14" t="s">
        <v>74</v>
      </c>
      <c r="H37" s="14" t="s">
        <v>75</v>
      </c>
      <c r="I37" s="15">
        <f t="shared" si="0"/>
        <v>3.1316666666666664</v>
      </c>
      <c r="J37" s="14">
        <v>24</v>
      </c>
      <c r="K37" s="15">
        <v>75.16</v>
      </c>
      <c r="L37" s="7"/>
      <c r="P37" s="192">
        <f t="shared" si="1"/>
        <v>0</v>
      </c>
    </row>
    <row r="38" spans="1:16">
      <c r="C38" t="s">
        <v>709</v>
      </c>
      <c r="D38" s="14" t="s">
        <v>71</v>
      </c>
      <c r="E38" s="72" t="s">
        <v>287</v>
      </c>
      <c r="F38" s="72" t="s">
        <v>593</v>
      </c>
      <c r="G38" s="14" t="s">
        <v>74</v>
      </c>
      <c r="H38" s="14" t="s">
        <v>75</v>
      </c>
      <c r="I38" s="15">
        <f t="shared" si="0"/>
        <v>3.1316666666666664</v>
      </c>
      <c r="J38" s="14">
        <v>24</v>
      </c>
      <c r="K38" s="15">
        <v>75.16</v>
      </c>
      <c r="L38" s="7"/>
      <c r="P38" s="192">
        <f t="shared" si="1"/>
        <v>0</v>
      </c>
    </row>
    <row r="39" spans="1:16">
      <c r="C39" t="s">
        <v>96</v>
      </c>
      <c r="D39" s="14" t="s">
        <v>71</v>
      </c>
      <c r="E39" s="72" t="s">
        <v>479</v>
      </c>
      <c r="F39" s="72" t="s">
        <v>527</v>
      </c>
      <c r="G39" s="14" t="s">
        <v>74</v>
      </c>
      <c r="H39" s="14" t="s">
        <v>75</v>
      </c>
      <c r="I39" s="15">
        <f t="shared" si="0"/>
        <v>2.0916666666666668</v>
      </c>
      <c r="J39" s="14">
        <v>24</v>
      </c>
      <c r="K39" s="15">
        <v>50.2</v>
      </c>
      <c r="L39" s="7"/>
      <c r="P39" s="192">
        <f t="shared" si="1"/>
        <v>0</v>
      </c>
    </row>
    <row r="40" spans="1:16">
      <c r="A40" s="65" t="s">
        <v>44</v>
      </c>
      <c r="C40" t="s">
        <v>106</v>
      </c>
      <c r="D40" s="14" t="s">
        <v>71</v>
      </c>
      <c r="E40" s="72" t="s">
        <v>517</v>
      </c>
      <c r="F40" s="72" t="s">
        <v>483</v>
      </c>
      <c r="G40" s="14" t="s">
        <v>76</v>
      </c>
      <c r="H40" s="14" t="s">
        <v>75</v>
      </c>
      <c r="I40" s="15">
        <f t="shared" si="0"/>
        <v>13.543333333333335</v>
      </c>
      <c r="J40" s="14">
        <v>6</v>
      </c>
      <c r="K40" s="15">
        <v>81.260000000000005</v>
      </c>
      <c r="L40" s="7"/>
      <c r="P40" s="192">
        <f t="shared" si="1"/>
        <v>0</v>
      </c>
    </row>
    <row r="41" spans="1:16">
      <c r="L41" s="7"/>
      <c r="P41" s="192">
        <f t="shared" si="1"/>
        <v>0</v>
      </c>
    </row>
    <row r="42" spans="1:16">
      <c r="B42" s="53" t="s">
        <v>9</v>
      </c>
      <c r="C42" s="25"/>
      <c r="D42" s="58"/>
      <c r="E42" s="73"/>
      <c r="F42" s="73"/>
      <c r="G42" s="58"/>
      <c r="H42" s="58"/>
      <c r="I42" s="24"/>
      <c r="J42" s="58"/>
      <c r="K42" s="24"/>
      <c r="L42" s="26"/>
      <c r="M42" s="24"/>
      <c r="N42" s="58"/>
      <c r="O42" s="25"/>
      <c r="P42" s="192">
        <f t="shared" si="1"/>
        <v>0</v>
      </c>
    </row>
    <row r="43" spans="1:16">
      <c r="A43" s="65" t="s">
        <v>44</v>
      </c>
      <c r="B43" s="14"/>
      <c r="C43" t="s">
        <v>241</v>
      </c>
      <c r="D43" s="14" t="s">
        <v>71</v>
      </c>
      <c r="E43" s="72" t="s">
        <v>489</v>
      </c>
      <c r="F43" s="72" t="s">
        <v>481</v>
      </c>
      <c r="G43" s="14" t="s">
        <v>76</v>
      </c>
      <c r="H43" s="14" t="s">
        <v>75</v>
      </c>
      <c r="I43" s="15">
        <f t="shared" ref="I43:I45" si="2">K43/J43</f>
        <v>10.983333333333334</v>
      </c>
      <c r="J43" s="14">
        <v>6</v>
      </c>
      <c r="K43" s="15">
        <v>65.900000000000006</v>
      </c>
      <c r="L43" s="7"/>
      <c r="P43" s="192">
        <f t="shared" si="1"/>
        <v>0</v>
      </c>
    </row>
    <row r="44" spans="1:16">
      <c r="A44" s="65" t="s">
        <v>44</v>
      </c>
      <c r="B44" s="14"/>
      <c r="C44" s="61" t="s">
        <v>242</v>
      </c>
      <c r="D44" s="14" t="s">
        <v>71</v>
      </c>
      <c r="E44" s="72" t="s">
        <v>306</v>
      </c>
      <c r="F44" s="72" t="s">
        <v>481</v>
      </c>
      <c r="G44" s="14" t="s">
        <v>76</v>
      </c>
      <c r="H44" s="14" t="s">
        <v>75</v>
      </c>
      <c r="I44" s="15">
        <f t="shared" si="2"/>
        <v>12.493333333333334</v>
      </c>
      <c r="J44" s="14">
        <v>6</v>
      </c>
      <c r="K44" s="15">
        <v>74.960000000000008</v>
      </c>
      <c r="P44" s="192">
        <f t="shared" si="1"/>
        <v>0</v>
      </c>
    </row>
    <row r="45" spans="1:16">
      <c r="A45" s="65" t="s">
        <v>44</v>
      </c>
      <c r="B45" s="14"/>
      <c r="C45" t="s">
        <v>243</v>
      </c>
      <c r="D45" s="14" t="s">
        <v>71</v>
      </c>
      <c r="E45" s="72" t="s">
        <v>306</v>
      </c>
      <c r="F45" s="72" t="s">
        <v>481</v>
      </c>
      <c r="G45" s="14" t="s">
        <v>76</v>
      </c>
      <c r="H45" s="14" t="s">
        <v>75</v>
      </c>
      <c r="I45" s="15">
        <f t="shared" si="2"/>
        <v>11.263333333333334</v>
      </c>
      <c r="J45" s="14">
        <v>6</v>
      </c>
      <c r="K45" s="15">
        <v>67.58</v>
      </c>
      <c r="L45" s="7"/>
      <c r="P45" s="192">
        <f t="shared" si="1"/>
        <v>0</v>
      </c>
    </row>
    <row r="46" spans="1:16">
      <c r="P46" s="192">
        <f t="shared" si="1"/>
        <v>0</v>
      </c>
    </row>
    <row r="47" spans="1:16">
      <c r="B47" s="53" t="s">
        <v>6</v>
      </c>
      <c r="C47" s="25"/>
      <c r="D47" s="58"/>
      <c r="E47" s="73"/>
      <c r="F47" s="73"/>
      <c r="G47" s="58"/>
      <c r="H47" s="58"/>
      <c r="I47" s="24"/>
      <c r="J47" s="58"/>
      <c r="K47" s="24"/>
      <c r="L47" s="26"/>
      <c r="M47" s="24"/>
      <c r="N47" s="58"/>
      <c r="O47" s="25"/>
      <c r="P47" s="192">
        <f t="shared" si="1"/>
        <v>0</v>
      </c>
    </row>
    <row r="48" spans="1:16">
      <c r="C48" t="s">
        <v>173</v>
      </c>
      <c r="D48" s="14" t="s">
        <v>71</v>
      </c>
      <c r="E48" s="72" t="s">
        <v>441</v>
      </c>
      <c r="F48" s="72" t="s">
        <v>82</v>
      </c>
      <c r="G48" s="14" t="s">
        <v>76</v>
      </c>
      <c r="H48" s="14" t="s">
        <v>75</v>
      </c>
      <c r="I48" s="15">
        <f t="shared" ref="I48:I49" si="3">K48/J48</f>
        <v>7.6433333333333335</v>
      </c>
      <c r="J48" s="14">
        <v>6</v>
      </c>
      <c r="K48" s="15">
        <v>45.86</v>
      </c>
      <c r="L48" s="7"/>
      <c r="P48" s="192">
        <f t="shared" si="1"/>
        <v>0</v>
      </c>
    </row>
    <row r="49" spans="1:16">
      <c r="A49" s="65" t="s">
        <v>44</v>
      </c>
      <c r="C49" t="s">
        <v>174</v>
      </c>
      <c r="D49" s="14" t="s">
        <v>71</v>
      </c>
      <c r="E49" s="72" t="s">
        <v>613</v>
      </c>
      <c r="F49" s="72" t="s">
        <v>616</v>
      </c>
      <c r="G49" s="14" t="s">
        <v>76</v>
      </c>
      <c r="H49" s="14" t="s">
        <v>75</v>
      </c>
      <c r="I49" s="15">
        <f t="shared" si="3"/>
        <v>8.5633333333333344</v>
      </c>
      <c r="J49" s="14">
        <v>6</v>
      </c>
      <c r="K49" s="15">
        <v>51.38</v>
      </c>
      <c r="L49" s="7"/>
      <c r="P49" s="192">
        <f t="shared" si="1"/>
        <v>0</v>
      </c>
    </row>
    <row r="50" spans="1:16">
      <c r="L50" s="7"/>
      <c r="P50" s="192">
        <f t="shared" si="1"/>
        <v>0</v>
      </c>
    </row>
    <row r="51" spans="1:16">
      <c r="B51" s="53" t="s">
        <v>0</v>
      </c>
      <c r="C51" s="25"/>
      <c r="D51" s="58"/>
      <c r="E51" s="73"/>
      <c r="F51" s="73"/>
      <c r="G51" s="58"/>
      <c r="H51" s="58"/>
      <c r="I51" s="24"/>
      <c r="J51" s="58"/>
      <c r="K51" s="24"/>
      <c r="L51" s="26"/>
      <c r="M51" s="24"/>
      <c r="N51" s="58"/>
      <c r="O51" s="25"/>
      <c r="P51" s="192">
        <f t="shared" si="1"/>
        <v>0</v>
      </c>
    </row>
    <row r="52" spans="1:16">
      <c r="C52" s="4" t="s">
        <v>691</v>
      </c>
      <c r="D52" s="14" t="s">
        <v>71</v>
      </c>
      <c r="E52" s="72" t="s">
        <v>328</v>
      </c>
      <c r="F52" s="72" t="s">
        <v>697</v>
      </c>
      <c r="G52" s="14" t="s">
        <v>77</v>
      </c>
      <c r="H52" s="14" t="s">
        <v>75</v>
      </c>
      <c r="I52" s="15">
        <f t="shared" ref="I52:I60" si="4">K52/J52</f>
        <v>9.7800000000000011</v>
      </c>
      <c r="J52" s="14">
        <v>20</v>
      </c>
      <c r="K52" s="15">
        <v>195.60000000000002</v>
      </c>
      <c r="L52" s="7"/>
      <c r="P52" s="192">
        <f t="shared" si="1"/>
        <v>0</v>
      </c>
    </row>
    <row r="53" spans="1:16">
      <c r="C53" s="4" t="s">
        <v>691</v>
      </c>
      <c r="D53" s="14" t="s">
        <v>71</v>
      </c>
      <c r="E53" s="72" t="s">
        <v>328</v>
      </c>
      <c r="F53" s="72" t="s">
        <v>697</v>
      </c>
      <c r="G53" s="14" t="s">
        <v>76</v>
      </c>
      <c r="H53" s="14" t="s">
        <v>75</v>
      </c>
      <c r="I53" s="15">
        <f t="shared" si="4"/>
        <v>18.176666666666666</v>
      </c>
      <c r="J53" s="14">
        <v>12</v>
      </c>
      <c r="K53" s="15">
        <v>218.12</v>
      </c>
      <c r="L53" s="7"/>
      <c r="P53" s="192">
        <f t="shared" si="1"/>
        <v>0</v>
      </c>
    </row>
    <row r="54" spans="1:16">
      <c r="A54" s="14"/>
      <c r="B54" s="42"/>
      <c r="C54" t="s">
        <v>78</v>
      </c>
      <c r="D54" s="14" t="s">
        <v>71</v>
      </c>
      <c r="E54" s="72" t="s">
        <v>486</v>
      </c>
      <c r="F54" s="72" t="s">
        <v>78</v>
      </c>
      <c r="G54" s="14" t="s">
        <v>76</v>
      </c>
      <c r="H54" s="14" t="s">
        <v>75</v>
      </c>
      <c r="I54" s="15">
        <f t="shared" si="4"/>
        <v>12.416666666666666</v>
      </c>
      <c r="J54" s="14">
        <v>12</v>
      </c>
      <c r="K54" s="15">
        <v>149</v>
      </c>
      <c r="P54" s="192">
        <f t="shared" si="1"/>
        <v>0</v>
      </c>
    </row>
    <row r="55" spans="1:16">
      <c r="C55" s="4" t="s">
        <v>692</v>
      </c>
      <c r="D55" s="14" t="s">
        <v>71</v>
      </c>
      <c r="E55" s="72" t="s">
        <v>328</v>
      </c>
      <c r="F55" s="72" t="s">
        <v>697</v>
      </c>
      <c r="G55" s="14" t="s">
        <v>76</v>
      </c>
      <c r="H55" s="14" t="s">
        <v>75</v>
      </c>
      <c r="I55" s="15">
        <f t="shared" si="4"/>
        <v>19.600000000000001</v>
      </c>
      <c r="J55" s="14">
        <v>20</v>
      </c>
      <c r="K55" s="15">
        <v>392</v>
      </c>
      <c r="L55" s="7"/>
      <c r="P55" s="192">
        <f t="shared" si="1"/>
        <v>0</v>
      </c>
    </row>
    <row r="56" spans="1:16">
      <c r="C56" s="4" t="s">
        <v>693</v>
      </c>
      <c r="D56" s="14" t="s">
        <v>71</v>
      </c>
      <c r="E56" s="72" t="s">
        <v>306</v>
      </c>
      <c r="F56" s="72" t="s">
        <v>697</v>
      </c>
      <c r="G56" s="14" t="s">
        <v>76</v>
      </c>
      <c r="H56" s="14" t="s">
        <v>75</v>
      </c>
      <c r="I56" s="15">
        <f t="shared" si="4"/>
        <v>18.576666666666668</v>
      </c>
      <c r="J56" s="14">
        <v>12</v>
      </c>
      <c r="K56" s="15">
        <v>222.92000000000002</v>
      </c>
      <c r="L56" s="7"/>
      <c r="P56" s="192">
        <f t="shared" si="1"/>
        <v>0</v>
      </c>
    </row>
    <row r="57" spans="1:16">
      <c r="C57" s="4" t="s">
        <v>694</v>
      </c>
      <c r="D57" s="14" t="s">
        <v>71</v>
      </c>
      <c r="E57" s="72" t="s">
        <v>486</v>
      </c>
      <c r="F57" s="72" t="s">
        <v>698</v>
      </c>
      <c r="G57" s="14" t="s">
        <v>77</v>
      </c>
      <c r="H57" s="14" t="s">
        <v>75</v>
      </c>
      <c r="I57" s="15">
        <f t="shared" si="4"/>
        <v>5.86</v>
      </c>
      <c r="J57" s="14">
        <v>20</v>
      </c>
      <c r="K57" s="15">
        <v>117.2</v>
      </c>
      <c r="L57" s="7"/>
      <c r="P57" s="192">
        <f t="shared" si="1"/>
        <v>0</v>
      </c>
    </row>
    <row r="58" spans="1:16">
      <c r="C58" s="4" t="s">
        <v>695</v>
      </c>
      <c r="D58" s="14" t="s">
        <v>71</v>
      </c>
      <c r="E58" s="72" t="s">
        <v>287</v>
      </c>
      <c r="F58" s="72" t="s">
        <v>697</v>
      </c>
      <c r="G58" s="14" t="s">
        <v>76</v>
      </c>
      <c r="H58" s="14" t="s">
        <v>75</v>
      </c>
      <c r="I58" s="15">
        <f t="shared" si="4"/>
        <v>19.156666666666666</v>
      </c>
      <c r="J58" s="14">
        <v>12</v>
      </c>
      <c r="K58" s="15">
        <v>229.88</v>
      </c>
      <c r="L58" s="7"/>
      <c r="P58" s="192">
        <f t="shared" si="1"/>
        <v>0</v>
      </c>
    </row>
    <row r="59" spans="1:16">
      <c r="A59" s="65" t="s">
        <v>44</v>
      </c>
      <c r="B59" s="14"/>
      <c r="C59" s="4" t="s">
        <v>79</v>
      </c>
      <c r="D59" s="14" t="s">
        <v>71</v>
      </c>
      <c r="E59" s="72" t="s">
        <v>613</v>
      </c>
      <c r="F59" s="72" t="s">
        <v>697</v>
      </c>
      <c r="G59" s="14" t="s">
        <v>76</v>
      </c>
      <c r="H59" s="14" t="s">
        <v>75</v>
      </c>
      <c r="I59" s="15">
        <f t="shared" si="4"/>
        <v>16.546666666666667</v>
      </c>
      <c r="J59" s="14">
        <v>12</v>
      </c>
      <c r="K59" s="15">
        <v>198.56</v>
      </c>
      <c r="L59" s="7"/>
      <c r="P59" s="192">
        <f t="shared" si="1"/>
        <v>0</v>
      </c>
    </row>
    <row r="60" spans="1:16">
      <c r="C60" s="4" t="s">
        <v>696</v>
      </c>
      <c r="D60" s="14" t="s">
        <v>71</v>
      </c>
      <c r="E60" s="72" t="s">
        <v>287</v>
      </c>
      <c r="F60" s="72" t="s">
        <v>697</v>
      </c>
      <c r="G60" s="14" t="s">
        <v>77</v>
      </c>
      <c r="H60" s="14" t="s">
        <v>75</v>
      </c>
      <c r="I60" s="15">
        <f t="shared" si="4"/>
        <v>9.7800000000000011</v>
      </c>
      <c r="J60" s="14">
        <v>20</v>
      </c>
      <c r="K60" s="15">
        <v>195.60000000000002</v>
      </c>
      <c r="L60" s="7"/>
      <c r="P60" s="192">
        <f t="shared" si="1"/>
        <v>0</v>
      </c>
    </row>
    <row r="61" spans="1:16">
      <c r="L61" s="7"/>
      <c r="P61" s="192">
        <f t="shared" si="1"/>
        <v>0</v>
      </c>
    </row>
    <row r="62" spans="1:16">
      <c r="B62" s="53" t="s">
        <v>866</v>
      </c>
      <c r="C62" s="25"/>
      <c r="D62" s="58"/>
      <c r="E62" s="73"/>
      <c r="F62" s="73"/>
      <c r="G62" s="58"/>
      <c r="H62" s="58"/>
      <c r="I62" s="24"/>
      <c r="J62" s="58"/>
      <c r="K62" s="24"/>
      <c r="L62" s="26"/>
      <c r="M62" s="24"/>
      <c r="N62" s="58"/>
      <c r="O62" s="25"/>
      <c r="P62" s="192">
        <f t="shared" si="1"/>
        <v>0</v>
      </c>
    </row>
    <row r="63" spans="1:16">
      <c r="C63" t="s">
        <v>35</v>
      </c>
      <c r="D63" s="14" t="s">
        <v>71</v>
      </c>
      <c r="E63" s="72" t="s">
        <v>511</v>
      </c>
      <c r="F63" s="72" t="s">
        <v>512</v>
      </c>
      <c r="G63" s="14" t="s">
        <v>74</v>
      </c>
      <c r="H63" s="14" t="s">
        <v>75</v>
      </c>
      <c r="I63" s="15">
        <f t="shared" ref="I63:I67" si="5">K63/J63</f>
        <v>2.9116666666666666</v>
      </c>
      <c r="J63" s="14">
        <v>24</v>
      </c>
      <c r="K63" s="15">
        <v>69.88</v>
      </c>
      <c r="L63" s="7"/>
      <c r="P63" s="192">
        <f t="shared" si="1"/>
        <v>0</v>
      </c>
    </row>
    <row r="64" spans="1:16">
      <c r="A64" s="65" t="s">
        <v>44</v>
      </c>
      <c r="B64" s="14"/>
      <c r="C64" t="s">
        <v>136</v>
      </c>
      <c r="D64" s="14" t="s">
        <v>71</v>
      </c>
      <c r="E64" s="72" t="s">
        <v>288</v>
      </c>
      <c r="F64" s="72" t="s">
        <v>512</v>
      </c>
      <c r="G64" s="14" t="s">
        <v>74</v>
      </c>
      <c r="H64" s="14" t="s">
        <v>75</v>
      </c>
      <c r="I64" s="15">
        <f t="shared" si="5"/>
        <v>4.2366666666666664</v>
      </c>
      <c r="J64" s="14">
        <v>12</v>
      </c>
      <c r="K64" s="15">
        <v>50.839999999999996</v>
      </c>
      <c r="L64" s="7"/>
      <c r="P64" s="192">
        <f t="shared" si="1"/>
        <v>0</v>
      </c>
    </row>
    <row r="65" spans="1:16">
      <c r="A65" s="65" t="s">
        <v>44</v>
      </c>
      <c r="B65" s="14"/>
      <c r="C65" t="s">
        <v>137</v>
      </c>
      <c r="D65" s="14" t="s">
        <v>71</v>
      </c>
      <c r="E65" s="72" t="s">
        <v>517</v>
      </c>
      <c r="F65" s="72" t="s">
        <v>827</v>
      </c>
      <c r="G65" s="14" t="s">
        <v>74</v>
      </c>
      <c r="H65" s="14" t="s">
        <v>75</v>
      </c>
      <c r="I65" s="15">
        <f t="shared" si="5"/>
        <v>4.6366666666666667</v>
      </c>
      <c r="J65" s="14">
        <v>12</v>
      </c>
      <c r="K65" s="15">
        <v>55.64</v>
      </c>
      <c r="L65" s="7"/>
      <c r="P65" s="192">
        <f t="shared" si="1"/>
        <v>0</v>
      </c>
    </row>
    <row r="66" spans="1:16">
      <c r="C66" t="s">
        <v>138</v>
      </c>
      <c r="D66" s="14" t="s">
        <v>71</v>
      </c>
      <c r="E66" s="72" t="s">
        <v>441</v>
      </c>
      <c r="F66" s="72" t="s">
        <v>481</v>
      </c>
      <c r="G66" s="14" t="s">
        <v>74</v>
      </c>
      <c r="H66" s="14" t="s">
        <v>75</v>
      </c>
      <c r="I66" s="15">
        <f t="shared" si="5"/>
        <v>2.0516666666666667</v>
      </c>
      <c r="J66" s="14">
        <v>24</v>
      </c>
      <c r="K66" s="15">
        <v>49.24</v>
      </c>
      <c r="L66" s="7"/>
      <c r="P66" s="192">
        <f t="shared" si="1"/>
        <v>0</v>
      </c>
    </row>
    <row r="67" spans="1:16">
      <c r="A67" s="65" t="s">
        <v>44</v>
      </c>
      <c r="B67" s="14"/>
      <c r="C67" t="s">
        <v>139</v>
      </c>
      <c r="D67" s="14" t="s">
        <v>71</v>
      </c>
      <c r="E67" s="72" t="s">
        <v>295</v>
      </c>
      <c r="F67" s="72" t="s">
        <v>508</v>
      </c>
      <c r="G67" s="14" t="s">
        <v>76</v>
      </c>
      <c r="H67" s="14" t="s">
        <v>75</v>
      </c>
      <c r="I67" s="15">
        <f t="shared" si="5"/>
        <v>8.4733333333333327</v>
      </c>
      <c r="J67" s="14">
        <v>6</v>
      </c>
      <c r="K67" s="15">
        <v>50.839999999999996</v>
      </c>
      <c r="L67" s="7"/>
      <c r="P67" s="192">
        <f t="shared" si="1"/>
        <v>0</v>
      </c>
    </row>
    <row r="68" spans="1:16">
      <c r="L68" s="7"/>
      <c r="P68" s="192">
        <f t="shared" si="1"/>
        <v>0</v>
      </c>
    </row>
    <row r="69" spans="1:16">
      <c r="B69" s="53" t="s">
        <v>27</v>
      </c>
      <c r="C69" s="25"/>
      <c r="D69" s="58"/>
      <c r="E69" s="73"/>
      <c r="F69" s="73"/>
      <c r="G69" s="58"/>
      <c r="H69" s="58"/>
      <c r="I69" s="24"/>
      <c r="J69" s="58"/>
      <c r="K69" s="24"/>
      <c r="L69" s="26"/>
      <c r="M69" s="24"/>
      <c r="N69" s="58"/>
      <c r="O69" s="25"/>
      <c r="P69" s="192">
        <f t="shared" si="1"/>
        <v>0</v>
      </c>
    </row>
    <row r="70" spans="1:16">
      <c r="C70" t="s">
        <v>687</v>
      </c>
      <c r="D70" s="14" t="s">
        <v>71</v>
      </c>
      <c r="E70" s="72" t="s">
        <v>288</v>
      </c>
      <c r="F70" s="72" t="s">
        <v>590</v>
      </c>
      <c r="G70" s="14" t="s">
        <v>74</v>
      </c>
      <c r="H70" s="14" t="s">
        <v>75</v>
      </c>
      <c r="I70" s="15">
        <f t="shared" ref="I70:I75" si="6">K70/J70</f>
        <v>3.0316666666666667</v>
      </c>
      <c r="J70" s="14">
        <v>24</v>
      </c>
      <c r="K70" s="15">
        <v>72.760000000000005</v>
      </c>
      <c r="P70" s="192">
        <f t="shared" si="1"/>
        <v>0</v>
      </c>
    </row>
    <row r="71" spans="1:16">
      <c r="A71" s="27" t="s">
        <v>43</v>
      </c>
      <c r="C71" t="s">
        <v>919</v>
      </c>
      <c r="D71" s="14" t="s">
        <v>71</v>
      </c>
      <c r="E71" s="72" t="s">
        <v>288</v>
      </c>
      <c r="F71" s="72" t="s">
        <v>590</v>
      </c>
      <c r="G71" s="14" t="s">
        <v>74</v>
      </c>
      <c r="H71" s="14" t="s">
        <v>75</v>
      </c>
      <c r="I71" s="15">
        <f t="shared" si="6"/>
        <v>3.4816666666666669</v>
      </c>
      <c r="J71" s="14">
        <v>24</v>
      </c>
      <c r="K71" s="15">
        <v>83.56</v>
      </c>
      <c r="N71"/>
      <c r="P71" s="192">
        <f t="shared" si="1"/>
        <v>0</v>
      </c>
    </row>
    <row r="72" spans="1:16">
      <c r="A72" s="27" t="s">
        <v>43</v>
      </c>
      <c r="C72" t="s">
        <v>893</v>
      </c>
      <c r="D72" s="14" t="s">
        <v>71</v>
      </c>
      <c r="E72" s="72" t="s">
        <v>297</v>
      </c>
      <c r="F72" s="72" t="s">
        <v>683</v>
      </c>
      <c r="G72" s="14" t="s">
        <v>74</v>
      </c>
      <c r="H72" s="14" t="s">
        <v>75</v>
      </c>
      <c r="I72" s="15">
        <f t="shared" si="6"/>
        <v>2.3916666666666671</v>
      </c>
      <c r="J72" s="14">
        <v>24</v>
      </c>
      <c r="K72" s="15">
        <v>57.400000000000006</v>
      </c>
      <c r="N72"/>
      <c r="P72" s="192">
        <f t="shared" si="1"/>
        <v>0</v>
      </c>
    </row>
    <row r="73" spans="1:16">
      <c r="C73" t="s">
        <v>690</v>
      </c>
      <c r="D73" s="14" t="s">
        <v>71</v>
      </c>
      <c r="E73" s="72" t="s">
        <v>297</v>
      </c>
      <c r="F73" s="72" t="s">
        <v>682</v>
      </c>
      <c r="G73" s="14" t="s">
        <v>74</v>
      </c>
      <c r="H73" s="14" t="s">
        <v>75</v>
      </c>
      <c r="I73" s="15">
        <f t="shared" si="6"/>
        <v>2.3916666666666671</v>
      </c>
      <c r="J73" s="14">
        <v>24</v>
      </c>
      <c r="K73" s="15">
        <v>57.400000000000006</v>
      </c>
      <c r="L73" s="7"/>
      <c r="P73" s="192">
        <f t="shared" si="1"/>
        <v>0</v>
      </c>
    </row>
    <row r="74" spans="1:16">
      <c r="C74" t="s">
        <v>689</v>
      </c>
      <c r="D74" s="14" t="s">
        <v>71</v>
      </c>
      <c r="E74" s="72" t="s">
        <v>511</v>
      </c>
      <c r="F74" s="72" t="s">
        <v>683</v>
      </c>
      <c r="G74" s="14" t="s">
        <v>74</v>
      </c>
      <c r="H74" s="14" t="s">
        <v>75</v>
      </c>
      <c r="I74" s="15">
        <f t="shared" si="6"/>
        <v>2.7216666666666671</v>
      </c>
      <c r="J74" s="14">
        <v>24</v>
      </c>
      <c r="K74" s="15">
        <v>65.320000000000007</v>
      </c>
      <c r="L74" s="7"/>
      <c r="P74" s="192">
        <f t="shared" ref="P74:P137" si="7">O74*K74</f>
        <v>0</v>
      </c>
    </row>
    <row r="75" spans="1:16">
      <c r="C75" t="s">
        <v>688</v>
      </c>
      <c r="D75" s="14" t="s">
        <v>71</v>
      </c>
      <c r="E75" s="72" t="s">
        <v>297</v>
      </c>
      <c r="F75" s="79" t="s">
        <v>505</v>
      </c>
      <c r="G75" s="14" t="s">
        <v>74</v>
      </c>
      <c r="H75" s="14" t="s">
        <v>75</v>
      </c>
      <c r="I75" s="15">
        <f t="shared" si="6"/>
        <v>3.3216666666666668</v>
      </c>
      <c r="J75" s="14">
        <v>24</v>
      </c>
      <c r="K75" s="15">
        <v>79.72</v>
      </c>
      <c r="L75" s="7"/>
      <c r="P75" s="192">
        <f t="shared" si="7"/>
        <v>0</v>
      </c>
    </row>
    <row r="76" spans="1:16">
      <c r="L76" s="7"/>
      <c r="P76" s="192">
        <f t="shared" si="7"/>
        <v>0</v>
      </c>
    </row>
    <row r="77" spans="1:16">
      <c r="B77" s="53" t="s">
        <v>7</v>
      </c>
      <c r="C77" s="25"/>
      <c r="D77" s="58"/>
      <c r="E77" s="73"/>
      <c r="F77" s="73"/>
      <c r="G77" s="58"/>
      <c r="H77" s="58"/>
      <c r="I77" s="24"/>
      <c r="J77" s="58"/>
      <c r="K77" s="24"/>
      <c r="L77" s="26"/>
      <c r="M77" s="24"/>
      <c r="N77" s="58"/>
      <c r="O77" s="25"/>
      <c r="P77" s="192">
        <f t="shared" si="7"/>
        <v>0</v>
      </c>
    </row>
    <row r="78" spans="1:16">
      <c r="C78" t="s">
        <v>112</v>
      </c>
      <c r="D78" s="14" t="s">
        <v>71</v>
      </c>
      <c r="E78" s="72" t="s">
        <v>441</v>
      </c>
      <c r="F78" s="72" t="s">
        <v>482</v>
      </c>
      <c r="G78" s="14" t="s">
        <v>74</v>
      </c>
      <c r="H78" s="14" t="s">
        <v>75</v>
      </c>
      <c r="I78" s="15">
        <f t="shared" ref="I78:I82" si="8">K78/J78</f>
        <v>2.3616666666666668</v>
      </c>
      <c r="J78" s="14">
        <v>24</v>
      </c>
      <c r="K78" s="15">
        <v>56.68</v>
      </c>
      <c r="L78" s="7"/>
      <c r="P78" s="192">
        <f t="shared" si="7"/>
        <v>0</v>
      </c>
    </row>
    <row r="79" spans="1:16">
      <c r="C79" t="s">
        <v>113</v>
      </c>
      <c r="D79" s="14" t="s">
        <v>71</v>
      </c>
      <c r="E79" s="72" t="s">
        <v>305</v>
      </c>
      <c r="F79" s="72" t="s">
        <v>82</v>
      </c>
      <c r="G79" s="14" t="s">
        <v>77</v>
      </c>
      <c r="H79" s="14" t="s">
        <v>75</v>
      </c>
      <c r="I79" s="15">
        <f t="shared" si="8"/>
        <v>5.6966666666666663</v>
      </c>
      <c r="J79" s="14">
        <v>12</v>
      </c>
      <c r="K79" s="15">
        <v>68.36</v>
      </c>
      <c r="L79" s="7"/>
      <c r="P79" s="192">
        <f t="shared" si="7"/>
        <v>0</v>
      </c>
    </row>
    <row r="80" spans="1:16">
      <c r="C80" t="s">
        <v>8</v>
      </c>
      <c r="D80" s="14" t="s">
        <v>71</v>
      </c>
      <c r="E80" s="72" t="s">
        <v>328</v>
      </c>
      <c r="F80" s="72" t="s">
        <v>698</v>
      </c>
      <c r="G80" s="14" t="s">
        <v>111</v>
      </c>
      <c r="H80" s="14" t="s">
        <v>110</v>
      </c>
      <c r="I80" s="15">
        <f t="shared" si="8"/>
        <v>34.950000000000003</v>
      </c>
      <c r="J80" s="14">
        <v>1</v>
      </c>
      <c r="K80" s="15">
        <v>34.950000000000003</v>
      </c>
      <c r="L80" s="7"/>
      <c r="P80" s="192">
        <f t="shared" si="7"/>
        <v>0</v>
      </c>
    </row>
    <row r="81" spans="1:16">
      <c r="C81" t="s">
        <v>114</v>
      </c>
      <c r="D81" s="14" t="s">
        <v>71</v>
      </c>
      <c r="E81" s="72" t="s">
        <v>305</v>
      </c>
      <c r="F81" s="72" t="s">
        <v>82</v>
      </c>
      <c r="G81" s="14" t="s">
        <v>76</v>
      </c>
      <c r="H81" s="14" t="s">
        <v>75</v>
      </c>
      <c r="I81" s="15">
        <f t="shared" si="8"/>
        <v>7.1366666666666667</v>
      </c>
      <c r="J81" s="14">
        <v>12</v>
      </c>
      <c r="K81" s="15">
        <v>85.64</v>
      </c>
      <c r="L81" s="7"/>
      <c r="P81" s="192">
        <f t="shared" si="7"/>
        <v>0</v>
      </c>
    </row>
    <row r="82" spans="1:16">
      <c r="C82" t="s">
        <v>115</v>
      </c>
      <c r="D82" s="14" t="s">
        <v>71</v>
      </c>
      <c r="E82" s="72" t="s">
        <v>305</v>
      </c>
      <c r="F82" s="72" t="s">
        <v>82</v>
      </c>
      <c r="G82" s="14" t="s">
        <v>77</v>
      </c>
      <c r="H82" s="14" t="s">
        <v>75</v>
      </c>
      <c r="I82" s="15">
        <f t="shared" si="8"/>
        <v>4.5466666666666669</v>
      </c>
      <c r="J82" s="14">
        <v>12</v>
      </c>
      <c r="K82" s="15">
        <v>54.56</v>
      </c>
      <c r="L82" s="7"/>
      <c r="P82" s="192">
        <f t="shared" si="7"/>
        <v>0</v>
      </c>
    </row>
    <row r="83" spans="1:16">
      <c r="B83" s="3"/>
      <c r="C83" s="3"/>
      <c r="L83" s="7"/>
      <c r="P83" s="192">
        <f t="shared" si="7"/>
        <v>0</v>
      </c>
    </row>
    <row r="84" spans="1:16">
      <c r="B84" s="53" t="s">
        <v>10</v>
      </c>
      <c r="C84" s="25"/>
      <c r="D84" s="58"/>
      <c r="E84" s="73"/>
      <c r="F84" s="73"/>
      <c r="G84" s="58"/>
      <c r="H84" s="58"/>
      <c r="I84" s="24"/>
      <c r="J84" s="58"/>
      <c r="K84" s="24"/>
      <c r="L84" s="26"/>
      <c r="M84" s="24"/>
      <c r="N84" s="58"/>
      <c r="O84" s="25"/>
      <c r="P84" s="192">
        <f t="shared" si="7"/>
        <v>0</v>
      </c>
    </row>
    <row r="85" spans="1:16">
      <c r="C85" t="s">
        <v>144</v>
      </c>
      <c r="D85" s="14" t="s">
        <v>71</v>
      </c>
      <c r="E85" s="72" t="s">
        <v>289</v>
      </c>
      <c r="F85" s="79" t="s">
        <v>481</v>
      </c>
      <c r="G85" s="14" t="s">
        <v>76</v>
      </c>
      <c r="H85" s="14" t="s">
        <v>75</v>
      </c>
      <c r="I85" s="15">
        <f t="shared" ref="I85:I91" si="9">K85/J85</f>
        <v>11.333333333333334</v>
      </c>
      <c r="J85" s="14">
        <v>6</v>
      </c>
      <c r="K85" s="15">
        <v>68</v>
      </c>
      <c r="L85" s="7"/>
      <c r="P85" s="192">
        <f t="shared" si="7"/>
        <v>0</v>
      </c>
    </row>
    <row r="86" spans="1:16" ht="13.5" customHeight="1">
      <c r="C86" t="s">
        <v>145</v>
      </c>
      <c r="D86" s="14" t="s">
        <v>71</v>
      </c>
      <c r="E86" s="72" t="s">
        <v>289</v>
      </c>
      <c r="F86" s="79" t="s">
        <v>481</v>
      </c>
      <c r="G86" s="14" t="s">
        <v>76</v>
      </c>
      <c r="H86" s="14" t="s">
        <v>75</v>
      </c>
      <c r="I86" s="15">
        <f t="shared" si="9"/>
        <v>11.333333333333334</v>
      </c>
      <c r="J86" s="14">
        <v>6</v>
      </c>
      <c r="K86" s="15">
        <v>68</v>
      </c>
      <c r="L86" s="7"/>
      <c r="P86" s="192">
        <f t="shared" si="7"/>
        <v>0</v>
      </c>
    </row>
    <row r="87" spans="1:16" ht="13.5" customHeight="1">
      <c r="A87" s="42"/>
      <c r="C87" t="s">
        <v>812</v>
      </c>
      <c r="D87" s="14" t="s">
        <v>71</v>
      </c>
      <c r="E87" s="72">
        <v>4.9000000000000002E-2</v>
      </c>
      <c r="F87" s="79" t="s">
        <v>482</v>
      </c>
      <c r="G87" s="14" t="s">
        <v>74</v>
      </c>
      <c r="H87" s="14" t="s">
        <v>140</v>
      </c>
      <c r="I87" s="15">
        <f t="shared" si="9"/>
        <v>2.4216666666666664</v>
      </c>
      <c r="J87" s="14">
        <v>24</v>
      </c>
      <c r="K87" s="15">
        <v>58.12</v>
      </c>
      <c r="L87" s="7"/>
      <c r="P87" s="192">
        <f t="shared" si="7"/>
        <v>0</v>
      </c>
    </row>
    <row r="88" spans="1:16" ht="13.5" customHeight="1">
      <c r="A88" s="27" t="s">
        <v>43</v>
      </c>
      <c r="C88" t="s">
        <v>897</v>
      </c>
      <c r="D88" s="14" t="s">
        <v>71</v>
      </c>
      <c r="E88" s="72">
        <v>5.5E-2</v>
      </c>
      <c r="F88" s="79" t="s">
        <v>502</v>
      </c>
      <c r="G88" s="14" t="s">
        <v>74</v>
      </c>
      <c r="H88" s="14" t="s">
        <v>140</v>
      </c>
      <c r="I88" s="15">
        <f t="shared" si="9"/>
        <v>2.4216666666666664</v>
      </c>
      <c r="J88" s="14">
        <v>24</v>
      </c>
      <c r="K88" s="15">
        <v>58.12</v>
      </c>
      <c r="L88" s="7"/>
      <c r="P88" s="192">
        <f t="shared" si="7"/>
        <v>0</v>
      </c>
    </row>
    <row r="89" spans="1:16" ht="13.95" customHeight="1">
      <c r="C89" s="10" t="s">
        <v>142</v>
      </c>
      <c r="D89" s="14" t="s">
        <v>71</v>
      </c>
      <c r="E89" s="72" t="s">
        <v>285</v>
      </c>
      <c r="F89" s="72" t="s">
        <v>541</v>
      </c>
      <c r="G89" s="14" t="s">
        <v>74</v>
      </c>
      <c r="H89" s="14" t="s">
        <v>140</v>
      </c>
      <c r="I89" s="15">
        <f t="shared" si="9"/>
        <v>2.0216666666666669</v>
      </c>
      <c r="J89" s="85">
        <v>24</v>
      </c>
      <c r="K89" s="31">
        <v>48.52</v>
      </c>
      <c r="L89" s="7"/>
      <c r="P89" s="192">
        <f t="shared" si="7"/>
        <v>0</v>
      </c>
    </row>
    <row r="90" spans="1:16" ht="13.95" customHeight="1">
      <c r="A90" s="65" t="s">
        <v>44</v>
      </c>
      <c r="B90" s="14"/>
      <c r="C90" t="s">
        <v>146</v>
      </c>
      <c r="D90" s="14" t="s">
        <v>71</v>
      </c>
      <c r="E90" s="72" t="s">
        <v>289</v>
      </c>
      <c r="F90" s="72" t="s">
        <v>481</v>
      </c>
      <c r="G90" s="14" t="s">
        <v>76</v>
      </c>
      <c r="H90" s="14" t="s">
        <v>75</v>
      </c>
      <c r="I90" s="15">
        <f t="shared" si="9"/>
        <v>16.333333333333332</v>
      </c>
      <c r="J90" s="14">
        <v>6</v>
      </c>
      <c r="K90" s="15">
        <v>98</v>
      </c>
      <c r="L90" s="7"/>
      <c r="P90" s="192">
        <f t="shared" si="7"/>
        <v>0</v>
      </c>
    </row>
    <row r="91" spans="1:16" ht="13.95" customHeight="1">
      <c r="C91" t="s">
        <v>147</v>
      </c>
      <c r="D91" s="14" t="s">
        <v>71</v>
      </c>
      <c r="E91" s="72" t="s">
        <v>289</v>
      </c>
      <c r="F91" s="72" t="s">
        <v>487</v>
      </c>
      <c r="G91" s="14" t="s">
        <v>76</v>
      </c>
      <c r="H91" s="14" t="s">
        <v>75</v>
      </c>
      <c r="I91" s="15">
        <f t="shared" si="9"/>
        <v>18.333333333333332</v>
      </c>
      <c r="J91" s="14">
        <v>6</v>
      </c>
      <c r="K91" s="15">
        <v>110</v>
      </c>
      <c r="L91" s="7"/>
      <c r="P91" s="192">
        <f t="shared" si="7"/>
        <v>0</v>
      </c>
    </row>
    <row r="92" spans="1:16">
      <c r="L92" s="7"/>
      <c r="P92" s="192">
        <f t="shared" si="7"/>
        <v>0</v>
      </c>
    </row>
    <row r="93" spans="1:16">
      <c r="B93" s="53" t="s">
        <v>871</v>
      </c>
      <c r="C93" s="25"/>
      <c r="D93" s="58"/>
      <c r="E93" s="73"/>
      <c r="F93" s="73"/>
      <c r="G93" s="58"/>
      <c r="H93" s="58"/>
      <c r="I93" s="24"/>
      <c r="J93" s="58"/>
      <c r="K93" s="24"/>
      <c r="L93" s="26"/>
      <c r="M93" s="24"/>
      <c r="N93" s="58"/>
      <c r="O93" s="25"/>
      <c r="P93" s="192">
        <f t="shared" si="7"/>
        <v>0</v>
      </c>
    </row>
    <row r="94" spans="1:16">
      <c r="C94" s="4" t="s">
        <v>176</v>
      </c>
      <c r="D94" s="14" t="s">
        <v>71</v>
      </c>
      <c r="E94" s="72" t="s">
        <v>299</v>
      </c>
      <c r="F94" s="72" t="s">
        <v>82</v>
      </c>
      <c r="G94" s="14" t="s">
        <v>76</v>
      </c>
      <c r="H94" s="14" t="s">
        <v>75</v>
      </c>
      <c r="I94" s="15">
        <f t="shared" ref="I94:I103" si="10">K94/J94</f>
        <v>11.743333333333334</v>
      </c>
      <c r="J94" s="14">
        <v>6</v>
      </c>
      <c r="K94" s="15">
        <v>70.460000000000008</v>
      </c>
      <c r="L94" s="7"/>
      <c r="P94" s="192">
        <f t="shared" si="7"/>
        <v>0</v>
      </c>
    </row>
    <row r="95" spans="1:16">
      <c r="C95" s="4" t="s">
        <v>177</v>
      </c>
      <c r="D95" s="14" t="s">
        <v>71</v>
      </c>
      <c r="E95" s="72" t="s">
        <v>301</v>
      </c>
      <c r="F95" s="72" t="s">
        <v>82</v>
      </c>
      <c r="G95" s="14" t="s">
        <v>77</v>
      </c>
      <c r="H95" s="14" t="s">
        <v>75</v>
      </c>
      <c r="I95" s="15">
        <f t="shared" si="10"/>
        <v>6.586666666666666</v>
      </c>
      <c r="J95" s="14">
        <v>12</v>
      </c>
      <c r="K95" s="15">
        <v>79.039999999999992</v>
      </c>
      <c r="L95" s="7"/>
      <c r="P95" s="192">
        <f t="shared" si="7"/>
        <v>0</v>
      </c>
    </row>
    <row r="96" spans="1:16">
      <c r="C96" s="4" t="s">
        <v>177</v>
      </c>
      <c r="D96" s="14" t="s">
        <v>71</v>
      </c>
      <c r="E96" s="72" t="s">
        <v>301</v>
      </c>
      <c r="F96" s="72" t="s">
        <v>82</v>
      </c>
      <c r="G96" s="14" t="s">
        <v>76</v>
      </c>
      <c r="H96" s="14" t="s">
        <v>75</v>
      </c>
      <c r="I96" s="15">
        <f t="shared" si="10"/>
        <v>12.763333333333334</v>
      </c>
      <c r="J96" s="14">
        <v>6</v>
      </c>
      <c r="K96" s="15">
        <v>76.58</v>
      </c>
      <c r="L96" s="7"/>
      <c r="P96" s="192">
        <f t="shared" si="7"/>
        <v>0</v>
      </c>
    </row>
    <row r="97" spans="1:16">
      <c r="C97" s="4" t="s">
        <v>82</v>
      </c>
      <c r="D97" s="14" t="s">
        <v>71</v>
      </c>
      <c r="E97" s="72" t="s">
        <v>299</v>
      </c>
      <c r="F97" s="72" t="s">
        <v>82</v>
      </c>
      <c r="G97" s="14" t="s">
        <v>77</v>
      </c>
      <c r="H97" s="14" t="s">
        <v>75</v>
      </c>
      <c r="I97" s="15">
        <f t="shared" si="10"/>
        <v>5.376666666666666</v>
      </c>
      <c r="J97" s="14">
        <v>12</v>
      </c>
      <c r="K97" s="15">
        <v>64.52</v>
      </c>
      <c r="L97" s="7"/>
      <c r="P97" s="192">
        <f t="shared" si="7"/>
        <v>0</v>
      </c>
    </row>
    <row r="98" spans="1:16">
      <c r="C98" s="4" t="s">
        <v>82</v>
      </c>
      <c r="D98" s="14" t="s">
        <v>71</v>
      </c>
      <c r="E98" s="72" t="s">
        <v>299</v>
      </c>
      <c r="F98" s="72" t="s">
        <v>82</v>
      </c>
      <c r="G98" s="14" t="s">
        <v>76</v>
      </c>
      <c r="H98" s="14" t="s">
        <v>75</v>
      </c>
      <c r="I98" s="15">
        <f t="shared" si="10"/>
        <v>10.053333333333335</v>
      </c>
      <c r="J98" s="14">
        <v>6</v>
      </c>
      <c r="K98" s="15">
        <v>60.320000000000007</v>
      </c>
      <c r="L98" s="7"/>
      <c r="P98" s="192">
        <f t="shared" si="7"/>
        <v>0</v>
      </c>
    </row>
    <row r="99" spans="1:16">
      <c r="C99" t="s">
        <v>78</v>
      </c>
      <c r="D99" s="14" t="s">
        <v>71</v>
      </c>
      <c r="E99" s="72" t="s">
        <v>441</v>
      </c>
      <c r="F99" s="72" t="s">
        <v>78</v>
      </c>
      <c r="G99" s="14" t="s">
        <v>77</v>
      </c>
      <c r="H99" s="14" t="s">
        <v>75</v>
      </c>
      <c r="I99" s="15">
        <f t="shared" si="10"/>
        <v>6.1066666666666665</v>
      </c>
      <c r="J99" s="14">
        <v>12</v>
      </c>
      <c r="K99" s="15">
        <v>73.28</v>
      </c>
      <c r="L99" s="7"/>
      <c r="P99" s="192">
        <f t="shared" si="7"/>
        <v>0</v>
      </c>
    </row>
    <row r="100" spans="1:16">
      <c r="C100" t="s">
        <v>78</v>
      </c>
      <c r="D100" s="14" t="s">
        <v>71</v>
      </c>
      <c r="E100" s="72" t="s">
        <v>441</v>
      </c>
      <c r="F100" s="72" t="s">
        <v>78</v>
      </c>
      <c r="G100" s="14" t="s">
        <v>76</v>
      </c>
      <c r="H100" s="14" t="s">
        <v>75</v>
      </c>
      <c r="I100" s="15">
        <f t="shared" si="10"/>
        <v>11.323333333333332</v>
      </c>
      <c r="J100" s="14">
        <v>6</v>
      </c>
      <c r="K100" s="15">
        <v>67.94</v>
      </c>
      <c r="L100" s="7"/>
      <c r="P100" s="192">
        <f t="shared" si="7"/>
        <v>0</v>
      </c>
    </row>
    <row r="101" spans="1:16">
      <c r="C101" t="s">
        <v>57</v>
      </c>
      <c r="D101" s="14" t="s">
        <v>71</v>
      </c>
      <c r="E101" s="72" t="s">
        <v>299</v>
      </c>
      <c r="F101" s="72" t="s">
        <v>617</v>
      </c>
      <c r="G101" s="14" t="s">
        <v>77</v>
      </c>
      <c r="H101" s="14" t="s">
        <v>75</v>
      </c>
      <c r="I101" s="15">
        <f t="shared" si="10"/>
        <v>5.376666666666666</v>
      </c>
      <c r="J101" s="14">
        <v>12</v>
      </c>
      <c r="K101" s="15">
        <v>64.52</v>
      </c>
      <c r="L101" s="7"/>
      <c r="P101" s="192">
        <f t="shared" si="7"/>
        <v>0</v>
      </c>
    </row>
    <row r="102" spans="1:16">
      <c r="C102" t="s">
        <v>178</v>
      </c>
      <c r="D102" s="14" t="s">
        <v>71</v>
      </c>
      <c r="E102" s="72" t="s">
        <v>441</v>
      </c>
      <c r="F102" s="72" t="s">
        <v>78</v>
      </c>
      <c r="G102" s="14" t="s">
        <v>77</v>
      </c>
      <c r="H102" s="14" t="s">
        <v>75</v>
      </c>
      <c r="I102" s="15">
        <f t="shared" si="10"/>
        <v>7.5766666666666671</v>
      </c>
      <c r="J102" s="14">
        <v>12</v>
      </c>
      <c r="K102" s="15">
        <v>90.92</v>
      </c>
      <c r="L102" s="7"/>
      <c r="P102" s="192">
        <f t="shared" si="7"/>
        <v>0</v>
      </c>
    </row>
    <row r="103" spans="1:16">
      <c r="C103" t="s">
        <v>178</v>
      </c>
      <c r="D103" s="14" t="s">
        <v>71</v>
      </c>
      <c r="E103" s="72" t="s">
        <v>441</v>
      </c>
      <c r="F103" s="72" t="s">
        <v>78</v>
      </c>
      <c r="G103" s="14" t="s">
        <v>76</v>
      </c>
      <c r="H103" s="14" t="s">
        <v>75</v>
      </c>
      <c r="I103" s="15">
        <f t="shared" si="10"/>
        <v>14.293333333333335</v>
      </c>
      <c r="J103" s="14">
        <v>6</v>
      </c>
      <c r="K103" s="15">
        <v>85.76</v>
      </c>
      <c r="L103" s="7"/>
      <c r="P103" s="192">
        <f t="shared" si="7"/>
        <v>0</v>
      </c>
    </row>
    <row r="104" spans="1:16">
      <c r="L104" s="7"/>
      <c r="P104" s="192">
        <f t="shared" si="7"/>
        <v>0</v>
      </c>
    </row>
    <row r="105" spans="1:16">
      <c r="B105" s="53" t="s">
        <v>785</v>
      </c>
      <c r="C105" s="25"/>
      <c r="D105" s="58"/>
      <c r="E105" s="73"/>
      <c r="F105" s="73"/>
      <c r="G105" s="58"/>
      <c r="H105" s="58"/>
      <c r="I105" s="24"/>
      <c r="J105" s="58"/>
      <c r="K105" s="24"/>
      <c r="L105" s="26"/>
      <c r="M105" s="24"/>
      <c r="N105" s="58"/>
      <c r="O105" s="25"/>
      <c r="P105" s="192">
        <f t="shared" si="7"/>
        <v>0</v>
      </c>
    </row>
    <row r="106" spans="1:16">
      <c r="C106" s="4" t="s">
        <v>80</v>
      </c>
      <c r="D106" s="14" t="s">
        <v>71</v>
      </c>
      <c r="E106" s="72" t="s">
        <v>295</v>
      </c>
      <c r="F106" s="72" t="s">
        <v>481</v>
      </c>
      <c r="G106" s="14" t="s">
        <v>76</v>
      </c>
      <c r="H106" s="14" t="s">
        <v>75</v>
      </c>
      <c r="I106" s="15">
        <f>K106/J106</f>
        <v>5.5166666666666657</v>
      </c>
      <c r="J106" s="14">
        <v>12</v>
      </c>
      <c r="K106" s="15">
        <v>66.199999999999989</v>
      </c>
      <c r="L106" s="7"/>
      <c r="P106" s="192">
        <f t="shared" si="7"/>
        <v>0</v>
      </c>
    </row>
    <row r="107" spans="1:16">
      <c r="D107" s="14" t="s">
        <v>71</v>
      </c>
      <c r="L107" s="7"/>
      <c r="P107" s="192">
        <f t="shared" si="7"/>
        <v>0</v>
      </c>
    </row>
    <row r="108" spans="1:16">
      <c r="B108" s="53" t="s">
        <v>1</v>
      </c>
      <c r="C108" s="25"/>
      <c r="D108" s="58"/>
      <c r="E108" s="73"/>
      <c r="F108" s="73"/>
      <c r="G108" s="58"/>
      <c r="H108" s="58"/>
      <c r="I108" s="24"/>
      <c r="J108" s="58"/>
      <c r="K108" s="24"/>
      <c r="L108" s="26"/>
      <c r="M108" s="24"/>
      <c r="N108" s="58"/>
      <c r="O108" s="25"/>
      <c r="P108" s="192">
        <f t="shared" si="7"/>
        <v>0</v>
      </c>
    </row>
    <row r="109" spans="1:16">
      <c r="C109" t="s">
        <v>107</v>
      </c>
      <c r="D109" s="14" t="s">
        <v>71</v>
      </c>
      <c r="E109" s="72" t="s">
        <v>289</v>
      </c>
      <c r="F109" s="72" t="s">
        <v>616</v>
      </c>
      <c r="G109" s="14" t="s">
        <v>77</v>
      </c>
      <c r="H109" s="14" t="s">
        <v>75</v>
      </c>
      <c r="I109" s="15">
        <f t="shared" ref="I109:I114" si="11">K109/J109</f>
        <v>6.1516666666666673</v>
      </c>
      <c r="J109" s="14">
        <v>24</v>
      </c>
      <c r="K109" s="15">
        <v>147.64000000000001</v>
      </c>
      <c r="L109" s="7"/>
      <c r="P109" s="192">
        <f t="shared" si="7"/>
        <v>0</v>
      </c>
    </row>
    <row r="110" spans="1:16">
      <c r="A110" s="42"/>
      <c r="C110" t="s">
        <v>108</v>
      </c>
      <c r="D110" s="14" t="s">
        <v>71</v>
      </c>
      <c r="E110" s="72" t="s">
        <v>289</v>
      </c>
      <c r="F110" s="72" t="s">
        <v>82</v>
      </c>
      <c r="G110" s="14" t="s">
        <v>77</v>
      </c>
      <c r="H110" s="14" t="s">
        <v>75</v>
      </c>
      <c r="I110" s="15">
        <f t="shared" si="11"/>
        <v>4.4366666666666665</v>
      </c>
      <c r="J110" s="14">
        <v>12</v>
      </c>
      <c r="K110" s="15">
        <v>53.24</v>
      </c>
      <c r="L110" s="7"/>
      <c r="P110" s="192">
        <f t="shared" si="7"/>
        <v>0</v>
      </c>
    </row>
    <row r="111" spans="1:16">
      <c r="C111" t="s">
        <v>82</v>
      </c>
      <c r="D111" s="14" t="s">
        <v>71</v>
      </c>
      <c r="E111" s="72" t="s">
        <v>289</v>
      </c>
      <c r="F111" s="72" t="s">
        <v>82</v>
      </c>
      <c r="G111" s="14" t="s">
        <v>76</v>
      </c>
      <c r="H111" s="14" t="s">
        <v>75</v>
      </c>
      <c r="I111" s="15">
        <f t="shared" si="11"/>
        <v>6.2566666666666668</v>
      </c>
      <c r="J111" s="14">
        <v>12</v>
      </c>
      <c r="K111" s="15">
        <v>75.08</v>
      </c>
      <c r="L111" s="7"/>
      <c r="P111" s="192">
        <f t="shared" si="7"/>
        <v>0</v>
      </c>
    </row>
    <row r="112" spans="1:16">
      <c r="C112" t="s">
        <v>78</v>
      </c>
      <c r="D112" s="14" t="s">
        <v>71</v>
      </c>
      <c r="E112" s="72" t="s">
        <v>486</v>
      </c>
      <c r="F112" s="72" t="s">
        <v>78</v>
      </c>
      <c r="G112" s="14" t="s">
        <v>77</v>
      </c>
      <c r="H112" s="14" t="s">
        <v>75</v>
      </c>
      <c r="I112" s="15">
        <f t="shared" si="11"/>
        <v>3.9816666666666669</v>
      </c>
      <c r="J112" s="14">
        <v>24</v>
      </c>
      <c r="K112" s="15">
        <v>95.56</v>
      </c>
      <c r="L112" s="7"/>
      <c r="P112" s="192">
        <f t="shared" si="7"/>
        <v>0</v>
      </c>
    </row>
    <row r="113" spans="1:16">
      <c r="C113" t="s">
        <v>78</v>
      </c>
      <c r="D113" s="14" t="s">
        <v>71</v>
      </c>
      <c r="E113" s="72" t="s">
        <v>486</v>
      </c>
      <c r="F113" s="72" t="s">
        <v>78</v>
      </c>
      <c r="G113" s="14" t="s">
        <v>76</v>
      </c>
      <c r="H113" s="14" t="s">
        <v>75</v>
      </c>
      <c r="I113" s="15">
        <f t="shared" si="11"/>
        <v>6.9766666666666666</v>
      </c>
      <c r="J113" s="14">
        <v>12</v>
      </c>
      <c r="K113" s="15">
        <v>83.72</v>
      </c>
      <c r="L113" s="7"/>
      <c r="P113" s="192">
        <f t="shared" si="7"/>
        <v>0</v>
      </c>
    </row>
    <row r="114" spans="1:16">
      <c r="C114" t="s">
        <v>109</v>
      </c>
      <c r="D114" s="14" t="s">
        <v>71</v>
      </c>
      <c r="E114" s="72" t="s">
        <v>486</v>
      </c>
      <c r="F114" s="72" t="s">
        <v>78</v>
      </c>
      <c r="G114" s="14" t="s">
        <v>77</v>
      </c>
      <c r="H114" s="14" t="s">
        <v>75</v>
      </c>
      <c r="I114" s="15">
        <f t="shared" si="11"/>
        <v>4.6916666666666673</v>
      </c>
      <c r="J114" s="14">
        <v>24</v>
      </c>
      <c r="K114" s="15">
        <v>112.60000000000001</v>
      </c>
      <c r="L114" s="7"/>
      <c r="P114" s="192">
        <f t="shared" si="7"/>
        <v>0</v>
      </c>
    </row>
    <row r="115" spans="1:16">
      <c r="L115" s="7"/>
      <c r="P115" s="192">
        <f t="shared" si="7"/>
        <v>0</v>
      </c>
    </row>
    <row r="116" spans="1:16">
      <c r="B116" s="53" t="s">
        <v>2</v>
      </c>
      <c r="C116" s="25"/>
      <c r="D116" s="58"/>
      <c r="E116" s="73"/>
      <c r="F116" s="73"/>
      <c r="G116" s="58"/>
      <c r="H116" s="58"/>
      <c r="I116" s="24"/>
      <c r="J116" s="58"/>
      <c r="K116" s="24"/>
      <c r="L116" s="26"/>
      <c r="M116" s="24"/>
      <c r="N116" s="58"/>
      <c r="O116" s="25"/>
      <c r="P116" s="192">
        <f t="shared" si="7"/>
        <v>0</v>
      </c>
    </row>
    <row r="117" spans="1:16">
      <c r="A117" s="65" t="s">
        <v>44</v>
      </c>
      <c r="B117" s="14"/>
      <c r="C117" t="s">
        <v>116</v>
      </c>
      <c r="D117" s="14" t="s">
        <v>71</v>
      </c>
      <c r="E117" s="72" t="s">
        <v>306</v>
      </c>
      <c r="F117" s="72" t="s">
        <v>508</v>
      </c>
      <c r="G117" s="14" t="s">
        <v>76</v>
      </c>
      <c r="H117" s="14" t="s">
        <v>75</v>
      </c>
      <c r="I117" s="15">
        <f t="shared" ref="I117:I123" si="12">K117/J117</f>
        <v>10.243333333333334</v>
      </c>
      <c r="J117" s="14">
        <v>6</v>
      </c>
      <c r="K117" s="15">
        <v>61.46</v>
      </c>
      <c r="L117" s="7"/>
      <c r="P117" s="192">
        <f t="shared" si="7"/>
        <v>0</v>
      </c>
    </row>
    <row r="118" spans="1:16">
      <c r="C118" s="4" t="s">
        <v>117</v>
      </c>
      <c r="D118" s="14" t="s">
        <v>71</v>
      </c>
      <c r="E118" s="72" t="s">
        <v>289</v>
      </c>
      <c r="F118" s="72" t="s">
        <v>483</v>
      </c>
      <c r="G118" s="14" t="s">
        <v>74</v>
      </c>
      <c r="H118" s="14" t="s">
        <v>75</v>
      </c>
      <c r="I118" s="15">
        <f t="shared" si="12"/>
        <v>3.2116666666666664</v>
      </c>
      <c r="J118" s="14">
        <v>24</v>
      </c>
      <c r="K118" s="15">
        <v>77.08</v>
      </c>
      <c r="L118" s="7"/>
      <c r="P118" s="192">
        <f t="shared" si="7"/>
        <v>0</v>
      </c>
    </row>
    <row r="119" spans="1:16">
      <c r="A119" s="65" t="s">
        <v>44</v>
      </c>
      <c r="B119" s="14"/>
      <c r="C119" t="s">
        <v>118</v>
      </c>
      <c r="D119" s="14" t="s">
        <v>71</v>
      </c>
      <c r="E119" s="72" t="s">
        <v>289</v>
      </c>
      <c r="F119" s="72" t="s">
        <v>483</v>
      </c>
      <c r="G119" s="14" t="s">
        <v>74</v>
      </c>
      <c r="H119" s="14" t="s">
        <v>75</v>
      </c>
      <c r="I119" s="15">
        <f t="shared" si="12"/>
        <v>2.8516666666666666</v>
      </c>
      <c r="J119" s="14">
        <v>24</v>
      </c>
      <c r="K119" s="15">
        <v>68.44</v>
      </c>
      <c r="L119" s="7"/>
      <c r="P119" s="192">
        <f t="shared" si="7"/>
        <v>0</v>
      </c>
    </row>
    <row r="120" spans="1:16">
      <c r="A120" s="65" t="s">
        <v>44</v>
      </c>
      <c r="B120" s="14"/>
      <c r="C120" t="s">
        <v>119</v>
      </c>
      <c r="D120" s="14" t="s">
        <v>71</v>
      </c>
      <c r="E120" s="72" t="s">
        <v>289</v>
      </c>
      <c r="F120" s="72" t="s">
        <v>483</v>
      </c>
      <c r="G120" s="14" t="s">
        <v>76</v>
      </c>
      <c r="H120" s="14" t="s">
        <v>75</v>
      </c>
      <c r="I120" s="15">
        <f t="shared" si="12"/>
        <v>17.453333333333333</v>
      </c>
      <c r="J120" s="14">
        <v>6</v>
      </c>
      <c r="K120" s="15">
        <v>104.72</v>
      </c>
      <c r="L120" s="7"/>
      <c r="P120" s="192">
        <f t="shared" si="7"/>
        <v>0</v>
      </c>
    </row>
    <row r="121" spans="1:16">
      <c r="A121" s="65" t="s">
        <v>44</v>
      </c>
      <c r="B121" s="14"/>
      <c r="C121" s="4" t="s">
        <v>12</v>
      </c>
      <c r="D121" s="14" t="s">
        <v>71</v>
      </c>
      <c r="E121" s="72" t="s">
        <v>486</v>
      </c>
      <c r="F121" s="72" t="s">
        <v>483</v>
      </c>
      <c r="G121" s="14" t="s">
        <v>74</v>
      </c>
      <c r="H121" s="14" t="s">
        <v>75</v>
      </c>
      <c r="I121" s="15">
        <f t="shared" si="12"/>
        <v>3.1366666666666667</v>
      </c>
      <c r="J121" s="14">
        <v>12</v>
      </c>
      <c r="K121" s="15">
        <v>37.64</v>
      </c>
      <c r="L121" s="7"/>
      <c r="P121" s="192">
        <f t="shared" si="7"/>
        <v>0</v>
      </c>
    </row>
    <row r="122" spans="1:16">
      <c r="A122" s="65" t="s">
        <v>44</v>
      </c>
      <c r="B122" s="14"/>
      <c r="C122" s="4" t="s">
        <v>120</v>
      </c>
      <c r="D122" s="14" t="s">
        <v>71</v>
      </c>
      <c r="E122" s="72" t="s">
        <v>441</v>
      </c>
      <c r="F122" s="72" t="s">
        <v>483</v>
      </c>
      <c r="G122" s="14" t="s">
        <v>74</v>
      </c>
      <c r="H122" s="14" t="s">
        <v>75</v>
      </c>
      <c r="I122" s="15">
        <f t="shared" si="12"/>
        <v>3.2116666666666664</v>
      </c>
      <c r="J122" s="14">
        <v>24</v>
      </c>
      <c r="K122" s="15">
        <v>77.08</v>
      </c>
      <c r="L122" s="7"/>
      <c r="P122" s="192">
        <f t="shared" si="7"/>
        <v>0</v>
      </c>
    </row>
    <row r="123" spans="1:16">
      <c r="A123" s="65" t="s">
        <v>44</v>
      </c>
      <c r="B123" s="14"/>
      <c r="C123" s="4" t="s">
        <v>121</v>
      </c>
      <c r="D123" s="14" t="s">
        <v>71</v>
      </c>
      <c r="E123" s="72" t="s">
        <v>289</v>
      </c>
      <c r="F123" s="72" t="s">
        <v>483</v>
      </c>
      <c r="G123" s="14" t="s">
        <v>74</v>
      </c>
      <c r="H123" s="14" t="s">
        <v>75</v>
      </c>
      <c r="I123" s="15">
        <f t="shared" si="12"/>
        <v>3.2116666666666664</v>
      </c>
      <c r="J123" s="14">
        <v>24</v>
      </c>
      <c r="K123" s="15">
        <v>77.08</v>
      </c>
      <c r="L123" s="7"/>
      <c r="P123" s="192">
        <f t="shared" si="7"/>
        <v>0</v>
      </c>
    </row>
    <row r="124" spans="1:16">
      <c r="C124" s="4"/>
      <c r="L124" s="7"/>
      <c r="P124" s="192">
        <f t="shared" si="7"/>
        <v>0</v>
      </c>
    </row>
    <row r="125" spans="1:16">
      <c r="B125" s="53" t="s">
        <v>15</v>
      </c>
      <c r="C125" s="25"/>
      <c r="D125" s="58"/>
      <c r="E125" s="73"/>
      <c r="F125" s="73"/>
      <c r="G125" s="58"/>
      <c r="H125" s="58"/>
      <c r="I125" s="24"/>
      <c r="J125" s="58"/>
      <c r="K125" s="24"/>
      <c r="L125" s="26"/>
      <c r="M125" s="24"/>
      <c r="N125" s="58"/>
      <c r="O125" s="25"/>
      <c r="P125" s="192">
        <f t="shared" si="7"/>
        <v>0</v>
      </c>
    </row>
    <row r="126" spans="1:16">
      <c r="C126" t="s">
        <v>179</v>
      </c>
      <c r="D126" s="14" t="s">
        <v>71</v>
      </c>
      <c r="E126" s="72" t="s">
        <v>306</v>
      </c>
      <c r="F126" s="72" t="s">
        <v>82</v>
      </c>
      <c r="G126" s="14" t="s">
        <v>76</v>
      </c>
      <c r="H126" s="14" t="s">
        <v>75</v>
      </c>
      <c r="I126" s="15">
        <f t="shared" ref="I126" si="13">K126/J126</f>
        <v>11.476666666666667</v>
      </c>
      <c r="J126" s="14">
        <v>12</v>
      </c>
      <c r="K126" s="15">
        <v>137.72</v>
      </c>
      <c r="L126" s="7"/>
      <c r="P126" s="192">
        <f t="shared" si="7"/>
        <v>0</v>
      </c>
    </row>
    <row r="127" spans="1:16">
      <c r="L127" s="7"/>
      <c r="P127" s="192">
        <f t="shared" si="7"/>
        <v>0</v>
      </c>
    </row>
    <row r="128" spans="1:16" ht="17.399999999999999" customHeight="1">
      <c r="B128" s="53" t="s">
        <v>864</v>
      </c>
      <c r="C128" s="25"/>
      <c r="D128" s="58"/>
      <c r="E128" s="73"/>
      <c r="F128" s="73"/>
      <c r="G128" s="58"/>
      <c r="H128" s="58"/>
      <c r="I128" s="24"/>
      <c r="J128" s="58"/>
      <c r="K128" s="24"/>
      <c r="L128" s="26"/>
      <c r="M128" s="24"/>
      <c r="N128" s="58"/>
      <c r="O128" s="25"/>
      <c r="P128" s="192">
        <f t="shared" si="7"/>
        <v>0</v>
      </c>
    </row>
    <row r="129" spans="1:16">
      <c r="C129" t="s">
        <v>684</v>
      </c>
      <c r="D129" s="14" t="s">
        <v>71</v>
      </c>
      <c r="E129" s="72" t="s">
        <v>304</v>
      </c>
      <c r="F129" s="72" t="s">
        <v>505</v>
      </c>
      <c r="G129" s="14" t="s">
        <v>74</v>
      </c>
      <c r="H129" s="14" t="s">
        <v>75</v>
      </c>
      <c r="I129" s="15">
        <f t="shared" ref="I129:I131" si="14">K129/J129</f>
        <v>1.8216666666666665</v>
      </c>
      <c r="J129" s="14">
        <v>24</v>
      </c>
      <c r="K129" s="15">
        <v>43.72</v>
      </c>
      <c r="L129" s="7"/>
      <c r="P129" s="192">
        <f t="shared" si="7"/>
        <v>0</v>
      </c>
    </row>
    <row r="130" spans="1:16">
      <c r="C130" t="s">
        <v>685</v>
      </c>
      <c r="D130" s="14" t="s">
        <v>71</v>
      </c>
      <c r="E130" s="72" t="s">
        <v>306</v>
      </c>
      <c r="F130" s="72" t="s">
        <v>481</v>
      </c>
      <c r="G130" s="14" t="s">
        <v>74</v>
      </c>
      <c r="H130" s="14" t="s">
        <v>75</v>
      </c>
      <c r="I130" s="15">
        <f t="shared" si="14"/>
        <v>1.8216666666666665</v>
      </c>
      <c r="J130" s="14">
        <v>24</v>
      </c>
      <c r="K130" s="15">
        <v>43.72</v>
      </c>
      <c r="L130" s="7"/>
      <c r="P130" s="192">
        <f t="shared" si="7"/>
        <v>0</v>
      </c>
    </row>
    <row r="131" spans="1:16">
      <c r="C131" t="s">
        <v>686</v>
      </c>
      <c r="D131" s="14" t="s">
        <v>71</v>
      </c>
      <c r="E131" s="72" t="s">
        <v>289</v>
      </c>
      <c r="F131" s="152" t="s">
        <v>826</v>
      </c>
      <c r="G131" s="14" t="s">
        <v>74</v>
      </c>
      <c r="H131" s="14" t="s">
        <v>75</v>
      </c>
      <c r="I131" s="15">
        <f t="shared" si="14"/>
        <v>1.8216666666666665</v>
      </c>
      <c r="J131" s="14">
        <v>24</v>
      </c>
      <c r="K131" s="15">
        <v>43.72</v>
      </c>
      <c r="L131" s="7"/>
      <c r="P131" s="192">
        <f t="shared" si="7"/>
        <v>0</v>
      </c>
    </row>
    <row r="132" spans="1:16">
      <c r="C132" s="3"/>
      <c r="L132" s="7"/>
      <c r="P132" s="192">
        <f t="shared" si="7"/>
        <v>0</v>
      </c>
    </row>
    <row r="133" spans="1:16">
      <c r="B133" s="53" t="s">
        <v>578</v>
      </c>
      <c r="C133" s="25"/>
      <c r="D133" s="58"/>
      <c r="E133" s="73"/>
      <c r="F133" s="73"/>
      <c r="G133" s="58"/>
      <c r="H133" s="58"/>
      <c r="I133" s="24"/>
      <c r="J133" s="58"/>
      <c r="K133" s="24"/>
      <c r="L133" s="26"/>
      <c r="M133" s="24"/>
      <c r="N133" s="58"/>
      <c r="O133" s="25"/>
      <c r="P133" s="192">
        <f t="shared" si="7"/>
        <v>0</v>
      </c>
    </row>
    <row r="134" spans="1:16">
      <c r="A134" s="29" t="s">
        <v>45</v>
      </c>
      <c r="C134" t="s">
        <v>579</v>
      </c>
      <c r="D134" s="14" t="s">
        <v>71</v>
      </c>
      <c r="E134" s="79">
        <v>0.09</v>
      </c>
      <c r="F134" s="79" t="s">
        <v>505</v>
      </c>
      <c r="G134" s="14" t="s">
        <v>74</v>
      </c>
      <c r="H134" s="14" t="s">
        <v>75</v>
      </c>
      <c r="I134" s="15">
        <f>K134/J134</f>
        <v>2.3916666666666671</v>
      </c>
      <c r="J134" s="14">
        <v>24</v>
      </c>
      <c r="K134" s="15">
        <v>57.400000000000006</v>
      </c>
      <c r="L134" s="12">
        <v>-0.2</v>
      </c>
      <c r="N134" s="82">
        <v>45941</v>
      </c>
      <c r="P134" s="192">
        <f t="shared" si="7"/>
        <v>0</v>
      </c>
    </row>
    <row r="135" spans="1:16">
      <c r="C135" s="62"/>
      <c r="L135" s="7"/>
      <c r="P135" s="192">
        <f t="shared" si="7"/>
        <v>0</v>
      </c>
    </row>
    <row r="136" spans="1:16">
      <c r="B136" s="53" t="s">
        <v>869</v>
      </c>
      <c r="C136" s="25"/>
      <c r="D136" s="58"/>
      <c r="E136" s="73"/>
      <c r="F136" s="73"/>
      <c r="G136" s="58"/>
      <c r="H136" s="58"/>
      <c r="I136" s="24"/>
      <c r="J136" s="58"/>
      <c r="K136" s="24"/>
      <c r="L136" s="26"/>
      <c r="M136" s="24"/>
      <c r="N136" s="58"/>
      <c r="O136" s="25"/>
      <c r="P136" s="192">
        <f t="shared" si="7"/>
        <v>0</v>
      </c>
    </row>
    <row r="137" spans="1:16">
      <c r="C137" t="s">
        <v>165</v>
      </c>
      <c r="D137" s="14" t="s">
        <v>71</v>
      </c>
      <c r="E137" s="96" t="s">
        <v>287</v>
      </c>
      <c r="F137" s="96" t="s">
        <v>616</v>
      </c>
      <c r="G137" s="14" t="s">
        <v>76</v>
      </c>
      <c r="H137" s="14" t="s">
        <v>75</v>
      </c>
      <c r="I137" s="15">
        <f t="shared" ref="I137:I145" si="15">K137/J137</f>
        <v>14.773333333333333</v>
      </c>
      <c r="J137" s="14">
        <v>6</v>
      </c>
      <c r="K137" s="15">
        <v>88.64</v>
      </c>
      <c r="L137" s="7"/>
      <c r="P137" s="192">
        <f t="shared" si="7"/>
        <v>0</v>
      </c>
    </row>
    <row r="138" spans="1:16">
      <c r="A138" s="65" t="s">
        <v>44</v>
      </c>
      <c r="B138" s="14"/>
      <c r="C138" t="s">
        <v>166</v>
      </c>
      <c r="D138" s="14" t="s">
        <v>71</v>
      </c>
      <c r="E138" s="96" t="s">
        <v>289</v>
      </c>
      <c r="F138" s="96" t="s">
        <v>616</v>
      </c>
      <c r="G138" s="14" t="s">
        <v>76</v>
      </c>
      <c r="H138" s="14" t="s">
        <v>75</v>
      </c>
      <c r="I138" s="15">
        <f t="shared" si="15"/>
        <v>12.923333333333332</v>
      </c>
      <c r="J138" s="14">
        <v>6</v>
      </c>
      <c r="K138" s="15">
        <v>77.539999999999992</v>
      </c>
      <c r="L138" s="7"/>
      <c r="P138" s="192">
        <f t="shared" ref="P138:P201" si="16">O138*K138</f>
        <v>0</v>
      </c>
    </row>
    <row r="139" spans="1:16">
      <c r="C139" t="s">
        <v>167</v>
      </c>
      <c r="D139" s="14" t="s">
        <v>71</v>
      </c>
      <c r="E139" s="96" t="s">
        <v>287</v>
      </c>
      <c r="F139" s="96" t="s">
        <v>616</v>
      </c>
      <c r="G139" s="14" t="s">
        <v>76</v>
      </c>
      <c r="H139" s="14" t="s">
        <v>75</v>
      </c>
      <c r="I139" s="15">
        <f t="shared" si="15"/>
        <v>12.883333333333335</v>
      </c>
      <c r="J139" s="14">
        <v>6</v>
      </c>
      <c r="K139" s="15">
        <v>77.300000000000011</v>
      </c>
      <c r="L139" s="7"/>
      <c r="P139" s="192">
        <f t="shared" si="16"/>
        <v>0</v>
      </c>
    </row>
    <row r="140" spans="1:16">
      <c r="A140" s="65" t="s">
        <v>44</v>
      </c>
      <c r="B140" s="14"/>
      <c r="C140" t="s">
        <v>168</v>
      </c>
      <c r="D140" s="14" t="s">
        <v>71</v>
      </c>
      <c r="E140" s="96" t="s">
        <v>287</v>
      </c>
      <c r="F140" s="96" t="s">
        <v>616</v>
      </c>
      <c r="G140" s="14" t="s">
        <v>77</v>
      </c>
      <c r="H140" s="14" t="s">
        <v>75</v>
      </c>
      <c r="I140" s="15">
        <f t="shared" si="15"/>
        <v>7.8533333333333326</v>
      </c>
      <c r="J140" s="14">
        <v>6</v>
      </c>
      <c r="K140" s="15">
        <v>47.12</v>
      </c>
      <c r="L140" s="7"/>
      <c r="P140" s="192">
        <f t="shared" si="16"/>
        <v>0</v>
      </c>
    </row>
    <row r="141" spans="1:16">
      <c r="C141" t="s">
        <v>168</v>
      </c>
      <c r="D141" s="14" t="s">
        <v>71</v>
      </c>
      <c r="E141" s="96" t="s">
        <v>287</v>
      </c>
      <c r="F141" s="96" t="s">
        <v>616</v>
      </c>
      <c r="G141" s="14" t="s">
        <v>76</v>
      </c>
      <c r="H141" s="14" t="s">
        <v>75</v>
      </c>
      <c r="I141" s="15">
        <f t="shared" si="15"/>
        <v>12.243333333333334</v>
      </c>
      <c r="J141" s="14">
        <v>6</v>
      </c>
      <c r="K141" s="15">
        <v>73.460000000000008</v>
      </c>
      <c r="L141" s="7"/>
      <c r="P141" s="192">
        <f t="shared" si="16"/>
        <v>0</v>
      </c>
    </row>
    <row r="142" spans="1:16">
      <c r="A142" s="27" t="s">
        <v>43</v>
      </c>
      <c r="C142" t="s">
        <v>169</v>
      </c>
      <c r="D142" s="14" t="s">
        <v>71</v>
      </c>
      <c r="E142" s="96">
        <v>0.06</v>
      </c>
      <c r="F142" s="96" t="s">
        <v>82</v>
      </c>
      <c r="G142" s="14" t="s">
        <v>77</v>
      </c>
      <c r="H142" s="14" t="s">
        <v>75</v>
      </c>
      <c r="I142" s="15">
        <f t="shared" si="15"/>
        <v>6.3528571428571423</v>
      </c>
      <c r="J142" s="14">
        <v>7</v>
      </c>
      <c r="K142" s="15">
        <v>44.47</v>
      </c>
      <c r="N142"/>
      <c r="P142" s="192">
        <f t="shared" si="16"/>
        <v>0</v>
      </c>
    </row>
    <row r="143" spans="1:16">
      <c r="C143" t="s">
        <v>169</v>
      </c>
      <c r="D143" s="14" t="s">
        <v>71</v>
      </c>
      <c r="E143" s="96" t="s">
        <v>289</v>
      </c>
      <c r="F143" s="96" t="s">
        <v>82</v>
      </c>
      <c r="G143" s="14" t="s">
        <v>76</v>
      </c>
      <c r="H143" s="14" t="s">
        <v>75</v>
      </c>
      <c r="I143" s="15">
        <f t="shared" si="15"/>
        <v>10.543333333333335</v>
      </c>
      <c r="J143" s="14">
        <v>6</v>
      </c>
      <c r="K143" s="15">
        <v>63.260000000000005</v>
      </c>
      <c r="L143" s="7"/>
      <c r="P143" s="192">
        <f t="shared" si="16"/>
        <v>0</v>
      </c>
    </row>
    <row r="144" spans="1:16">
      <c r="C144" t="s">
        <v>170</v>
      </c>
      <c r="D144" s="14" t="s">
        <v>71</v>
      </c>
      <c r="E144" s="96" t="s">
        <v>287</v>
      </c>
      <c r="F144" s="96" t="s">
        <v>78</v>
      </c>
      <c r="G144" s="14" t="s">
        <v>76</v>
      </c>
      <c r="H144" s="14" t="s">
        <v>75</v>
      </c>
      <c r="I144" s="15">
        <f t="shared" si="15"/>
        <v>14.303333333333335</v>
      </c>
      <c r="J144" s="14">
        <v>6</v>
      </c>
      <c r="K144" s="15">
        <v>85.820000000000007</v>
      </c>
      <c r="L144" s="7"/>
      <c r="P144" s="192">
        <f t="shared" si="16"/>
        <v>0</v>
      </c>
    </row>
    <row r="145" spans="1:16">
      <c r="C145" t="s">
        <v>171</v>
      </c>
      <c r="D145" s="14" t="s">
        <v>71</v>
      </c>
      <c r="E145" s="96" t="s">
        <v>287</v>
      </c>
      <c r="F145" s="96" t="s">
        <v>616</v>
      </c>
      <c r="G145" s="14" t="s">
        <v>76</v>
      </c>
      <c r="H145" s="14" t="s">
        <v>75</v>
      </c>
      <c r="I145" s="15">
        <f t="shared" si="15"/>
        <v>9.7033333333333331</v>
      </c>
      <c r="J145" s="14">
        <v>6</v>
      </c>
      <c r="K145" s="15">
        <v>58.22</v>
      </c>
      <c r="L145" s="7"/>
      <c r="P145" s="192">
        <f t="shared" si="16"/>
        <v>0</v>
      </c>
    </row>
    <row r="146" spans="1:16">
      <c r="L146" s="7"/>
      <c r="P146" s="192">
        <f t="shared" si="16"/>
        <v>0</v>
      </c>
    </row>
    <row r="147" spans="1:16">
      <c r="B147" s="53" t="s">
        <v>867</v>
      </c>
      <c r="C147" s="25"/>
      <c r="D147" s="58"/>
      <c r="E147" s="73"/>
      <c r="F147" s="73"/>
      <c r="G147" s="58"/>
      <c r="H147" s="58"/>
      <c r="I147" s="24"/>
      <c r="J147" s="58"/>
      <c r="K147" s="24"/>
      <c r="L147" s="26"/>
      <c r="M147" s="24"/>
      <c r="N147" s="58"/>
      <c r="O147" s="25"/>
      <c r="P147" s="192">
        <f t="shared" si="16"/>
        <v>0</v>
      </c>
    </row>
    <row r="148" spans="1:16">
      <c r="C148" t="s">
        <v>148</v>
      </c>
      <c r="D148" s="14" t="s">
        <v>71</v>
      </c>
      <c r="E148" s="72" t="s">
        <v>287</v>
      </c>
      <c r="F148" s="72" t="s">
        <v>481</v>
      </c>
      <c r="G148" s="14" t="s">
        <v>76</v>
      </c>
      <c r="H148" s="14" t="s">
        <v>75</v>
      </c>
      <c r="I148" s="15">
        <f t="shared" ref="I148:I151" si="17">K148/J148</f>
        <v>10.503333333333332</v>
      </c>
      <c r="J148" s="14">
        <v>6</v>
      </c>
      <c r="K148" s="15">
        <v>63.019999999999996</v>
      </c>
      <c r="L148" s="7"/>
      <c r="P148" s="192">
        <f t="shared" si="16"/>
        <v>0</v>
      </c>
    </row>
    <row r="149" spans="1:16">
      <c r="A149" s="27" t="s">
        <v>43</v>
      </c>
      <c r="C149" t="s">
        <v>890</v>
      </c>
      <c r="D149" s="14" t="s">
        <v>71</v>
      </c>
      <c r="E149" s="72">
        <v>5.5E-2</v>
      </c>
      <c r="F149" s="72" t="s">
        <v>502</v>
      </c>
      <c r="G149" s="14" t="s">
        <v>74</v>
      </c>
      <c r="H149" s="14" t="s">
        <v>140</v>
      </c>
      <c r="I149" s="15">
        <f t="shared" si="17"/>
        <v>2.831666666666667</v>
      </c>
      <c r="J149" s="14">
        <v>24</v>
      </c>
      <c r="K149" s="15">
        <v>67.960000000000008</v>
      </c>
      <c r="P149" s="192">
        <f t="shared" si="16"/>
        <v>0</v>
      </c>
    </row>
    <row r="150" spans="1:16">
      <c r="A150" s="27" t="s">
        <v>43</v>
      </c>
      <c r="C150" t="s">
        <v>892</v>
      </c>
      <c r="D150" s="14" t="s">
        <v>71</v>
      </c>
      <c r="E150" s="72">
        <v>0.08</v>
      </c>
      <c r="F150" s="72" t="s">
        <v>501</v>
      </c>
      <c r="G150" s="14" t="s">
        <v>74</v>
      </c>
      <c r="H150" s="14" t="s">
        <v>140</v>
      </c>
      <c r="I150" s="15">
        <f t="shared" si="17"/>
        <v>2.9516666666666667</v>
      </c>
      <c r="J150" s="14">
        <v>24</v>
      </c>
      <c r="K150" s="15">
        <v>70.84</v>
      </c>
      <c r="P150" s="192">
        <f t="shared" si="16"/>
        <v>0</v>
      </c>
    </row>
    <row r="151" spans="1:16">
      <c r="A151" s="27" t="s">
        <v>43</v>
      </c>
      <c r="C151" t="s">
        <v>149</v>
      </c>
      <c r="D151" s="14" t="s">
        <v>71</v>
      </c>
      <c r="E151" s="72" t="s">
        <v>440</v>
      </c>
      <c r="F151" s="72" t="s">
        <v>482</v>
      </c>
      <c r="G151" s="14" t="s">
        <v>74</v>
      </c>
      <c r="H151" s="14" t="s">
        <v>140</v>
      </c>
      <c r="I151" s="15">
        <f t="shared" si="17"/>
        <v>2.6316666666666664</v>
      </c>
      <c r="J151" s="14">
        <v>24</v>
      </c>
      <c r="K151" s="15">
        <v>63.16</v>
      </c>
      <c r="L151" s="7"/>
      <c r="P151" s="192">
        <f t="shared" si="16"/>
        <v>0</v>
      </c>
    </row>
    <row r="152" spans="1:16">
      <c r="L152" s="7"/>
      <c r="P152" s="192">
        <f t="shared" si="16"/>
        <v>0</v>
      </c>
    </row>
    <row r="153" spans="1:16">
      <c r="B153" s="53" t="s">
        <v>870</v>
      </c>
      <c r="C153" s="25"/>
      <c r="D153" s="58"/>
      <c r="E153" s="73"/>
      <c r="F153" s="73"/>
      <c r="G153" s="58"/>
      <c r="H153" s="58"/>
      <c r="I153" s="24"/>
      <c r="J153" s="58"/>
      <c r="K153" s="24"/>
      <c r="L153" s="26"/>
      <c r="M153" s="24"/>
      <c r="N153" s="58"/>
      <c r="O153" s="25"/>
      <c r="P153" s="192">
        <f t="shared" si="16"/>
        <v>0</v>
      </c>
    </row>
    <row r="154" spans="1:16">
      <c r="C154" t="s">
        <v>164</v>
      </c>
      <c r="D154" s="14" t="s">
        <v>71</v>
      </c>
      <c r="E154" s="72">
        <v>0.05</v>
      </c>
      <c r="F154" s="72" t="s">
        <v>163</v>
      </c>
      <c r="G154" s="14" t="s">
        <v>74</v>
      </c>
      <c r="H154" s="14" t="s">
        <v>140</v>
      </c>
      <c r="I154" s="15">
        <f>K154/J154</f>
        <v>3.0916666666666663</v>
      </c>
      <c r="J154" s="14">
        <v>24</v>
      </c>
      <c r="K154" s="15">
        <v>74.199999999999989</v>
      </c>
      <c r="P154" s="192">
        <f t="shared" si="16"/>
        <v>0</v>
      </c>
    </row>
    <row r="155" spans="1:16">
      <c r="L155" s="7"/>
      <c r="P155" s="192">
        <f t="shared" si="16"/>
        <v>0</v>
      </c>
    </row>
    <row r="156" spans="1:16">
      <c r="B156" s="53" t="s">
        <v>11</v>
      </c>
      <c r="C156" s="25"/>
      <c r="D156" s="58"/>
      <c r="E156" s="73"/>
      <c r="F156" s="73"/>
      <c r="G156" s="58"/>
      <c r="H156" s="58"/>
      <c r="I156" s="24"/>
      <c r="J156" s="58"/>
      <c r="K156" s="24"/>
      <c r="L156" s="26"/>
      <c r="M156" s="24"/>
      <c r="N156" s="58"/>
      <c r="O156" s="25"/>
      <c r="P156" s="192">
        <f t="shared" si="16"/>
        <v>0</v>
      </c>
    </row>
    <row r="157" spans="1:16">
      <c r="A157" s="42"/>
      <c r="C157" t="s">
        <v>151</v>
      </c>
      <c r="D157" s="14" t="s">
        <v>71</v>
      </c>
      <c r="E157" s="72" t="s">
        <v>306</v>
      </c>
      <c r="F157" s="72" t="s">
        <v>502</v>
      </c>
      <c r="G157" s="14" t="s">
        <v>74</v>
      </c>
      <c r="H157" s="14" t="s">
        <v>140</v>
      </c>
      <c r="I157" s="15">
        <f t="shared" ref="I157:I163" si="18">K157/J157</f>
        <v>2.5916666666666663</v>
      </c>
      <c r="J157" s="14">
        <v>24</v>
      </c>
      <c r="K157" s="15">
        <v>62.199999999999996</v>
      </c>
      <c r="N157" s="15"/>
      <c r="O157" s="14"/>
      <c r="P157" s="192">
        <f t="shared" si="16"/>
        <v>0</v>
      </c>
    </row>
    <row r="158" spans="1:16">
      <c r="A158" s="27" t="s">
        <v>43</v>
      </c>
      <c r="C158" t="s">
        <v>872</v>
      </c>
      <c r="D158" s="14" t="s">
        <v>71</v>
      </c>
      <c r="E158" s="72" t="s">
        <v>762</v>
      </c>
      <c r="F158" s="81" t="s">
        <v>590</v>
      </c>
      <c r="G158" s="14" t="s">
        <v>74</v>
      </c>
      <c r="H158" s="14" t="s">
        <v>140</v>
      </c>
      <c r="I158" s="15">
        <f t="shared" si="18"/>
        <v>3.8816666666666664</v>
      </c>
      <c r="J158" s="14">
        <v>24</v>
      </c>
      <c r="K158" s="15">
        <v>93.16</v>
      </c>
      <c r="N158"/>
      <c r="P158" s="192">
        <f t="shared" si="16"/>
        <v>0</v>
      </c>
    </row>
    <row r="159" spans="1:16">
      <c r="A159" s="42"/>
      <c r="C159" t="s">
        <v>152</v>
      </c>
      <c r="D159" s="14" t="s">
        <v>71</v>
      </c>
      <c r="E159" s="72" t="s">
        <v>486</v>
      </c>
      <c r="F159" s="72" t="s">
        <v>502</v>
      </c>
      <c r="G159" s="14" t="s">
        <v>74</v>
      </c>
      <c r="H159" s="14" t="s">
        <v>140</v>
      </c>
      <c r="I159" s="15">
        <f t="shared" si="18"/>
        <v>2.7916666666666665</v>
      </c>
      <c r="J159" s="14">
        <v>24</v>
      </c>
      <c r="K159" s="15">
        <v>67</v>
      </c>
      <c r="L159" s="13"/>
      <c r="P159" s="192">
        <f t="shared" si="16"/>
        <v>0</v>
      </c>
    </row>
    <row r="160" spans="1:16">
      <c r="C160" t="s">
        <v>837</v>
      </c>
      <c r="D160" s="14" t="s">
        <v>71</v>
      </c>
      <c r="E160" s="72" t="s">
        <v>284</v>
      </c>
      <c r="F160" s="72" t="s">
        <v>541</v>
      </c>
      <c r="G160" s="14" t="s">
        <v>74</v>
      </c>
      <c r="H160" s="14" t="s">
        <v>140</v>
      </c>
      <c r="I160" s="15">
        <f t="shared" si="18"/>
        <v>2.4216666666666664</v>
      </c>
      <c r="J160" s="14">
        <v>24</v>
      </c>
      <c r="K160" s="15">
        <v>58.12</v>
      </c>
      <c r="L160" s="7"/>
      <c r="P160" s="192">
        <f t="shared" si="16"/>
        <v>0</v>
      </c>
    </row>
    <row r="161" spans="1:16">
      <c r="A161" s="65" t="s">
        <v>44</v>
      </c>
      <c r="B161" s="14"/>
      <c r="C161" t="s">
        <v>153</v>
      </c>
      <c r="D161" s="14" t="s">
        <v>71</v>
      </c>
      <c r="E161" s="72" t="s">
        <v>299</v>
      </c>
      <c r="F161" s="72" t="s">
        <v>483</v>
      </c>
      <c r="G161" s="14" t="s">
        <v>150</v>
      </c>
      <c r="H161" s="14" t="s">
        <v>75</v>
      </c>
      <c r="I161" s="15">
        <f t="shared" si="18"/>
        <v>10.783333333333331</v>
      </c>
      <c r="J161" s="14">
        <v>6</v>
      </c>
      <c r="K161" s="15">
        <v>64.699999999999989</v>
      </c>
      <c r="L161" s="13"/>
      <c r="P161" s="192">
        <f t="shared" si="16"/>
        <v>0</v>
      </c>
    </row>
    <row r="162" spans="1:16">
      <c r="A162" s="27" t="s">
        <v>43</v>
      </c>
      <c r="C162" t="s">
        <v>975</v>
      </c>
      <c r="D162" s="14" t="s">
        <v>71</v>
      </c>
      <c r="E162" s="72">
        <v>8.5000000000000006E-2</v>
      </c>
      <c r="F162" s="72" t="s">
        <v>504</v>
      </c>
      <c r="G162" s="14" t="s">
        <v>74</v>
      </c>
      <c r="H162" s="14" t="s">
        <v>75</v>
      </c>
      <c r="I162" s="15">
        <f t="shared" si="18"/>
        <v>3.4116666666666666</v>
      </c>
      <c r="J162" s="14">
        <v>24</v>
      </c>
      <c r="K162" s="15">
        <v>81.88</v>
      </c>
      <c r="N162" s="15"/>
      <c r="O162" s="14"/>
      <c r="P162" s="192">
        <f t="shared" si="16"/>
        <v>0</v>
      </c>
    </row>
    <row r="163" spans="1:16">
      <c r="A163" s="65" t="s">
        <v>44</v>
      </c>
      <c r="B163" s="14"/>
      <c r="C163" t="s">
        <v>154</v>
      </c>
      <c r="D163" s="14" t="s">
        <v>71</v>
      </c>
      <c r="E163" s="72" t="s">
        <v>288</v>
      </c>
      <c r="F163" s="72" t="s">
        <v>512</v>
      </c>
      <c r="G163" s="14" t="s">
        <v>74</v>
      </c>
      <c r="H163" s="14" t="s">
        <v>140</v>
      </c>
      <c r="I163" s="15">
        <f t="shared" si="18"/>
        <v>5.0916666666666659</v>
      </c>
      <c r="J163" s="14">
        <v>24</v>
      </c>
      <c r="K163" s="15">
        <v>122.19999999999999</v>
      </c>
      <c r="L163" s="13" t="s">
        <v>28</v>
      </c>
      <c r="P163" s="192">
        <f t="shared" si="16"/>
        <v>0</v>
      </c>
    </row>
    <row r="164" spans="1:16">
      <c r="L164" s="7"/>
      <c r="P164" s="192">
        <f t="shared" si="16"/>
        <v>0</v>
      </c>
    </row>
    <row r="165" spans="1:16">
      <c r="B165" s="53" t="s">
        <v>33</v>
      </c>
      <c r="C165" s="25"/>
      <c r="D165" s="58"/>
      <c r="E165" s="73"/>
      <c r="F165" s="73"/>
      <c r="G165" s="58"/>
      <c r="H165" s="58"/>
      <c r="I165" s="24"/>
      <c r="J165" s="58"/>
      <c r="K165" s="24"/>
      <c r="L165" s="26"/>
      <c r="M165" s="24"/>
      <c r="N165" s="58"/>
      <c r="O165" s="25"/>
      <c r="P165" s="192">
        <f t="shared" si="16"/>
        <v>0</v>
      </c>
    </row>
    <row r="166" spans="1:16">
      <c r="C166" t="s">
        <v>175</v>
      </c>
      <c r="D166" s="14" t="s">
        <v>71</v>
      </c>
      <c r="E166" s="72" t="s">
        <v>486</v>
      </c>
      <c r="F166" s="72" t="s">
        <v>82</v>
      </c>
      <c r="G166" s="14" t="s">
        <v>76</v>
      </c>
      <c r="H166" s="14" t="s">
        <v>75</v>
      </c>
      <c r="I166" s="15">
        <f>K166/J166</f>
        <v>12.493333333333334</v>
      </c>
      <c r="J166" s="14">
        <v>6</v>
      </c>
      <c r="K166" s="15">
        <v>74.960000000000008</v>
      </c>
      <c r="L166" s="7"/>
      <c r="P166" s="192">
        <f t="shared" si="16"/>
        <v>0</v>
      </c>
    </row>
    <row r="167" spans="1:16">
      <c r="L167" s="7"/>
      <c r="P167" s="192">
        <f t="shared" si="16"/>
        <v>0</v>
      </c>
    </row>
    <row r="168" spans="1:16">
      <c r="B168" s="53" t="s">
        <v>24</v>
      </c>
      <c r="C168" s="25"/>
      <c r="D168" s="58"/>
      <c r="E168" s="73"/>
      <c r="F168" s="73"/>
      <c r="G168" s="58"/>
      <c r="H168" s="58"/>
      <c r="I168" s="24"/>
      <c r="J168" s="58"/>
      <c r="K168" s="24"/>
      <c r="L168" s="26"/>
      <c r="M168" s="24"/>
      <c r="N168" s="58"/>
      <c r="O168" s="25"/>
      <c r="P168" s="192">
        <f t="shared" si="16"/>
        <v>0</v>
      </c>
    </row>
    <row r="169" spans="1:16">
      <c r="A169" s="65" t="s">
        <v>44</v>
      </c>
      <c r="B169" s="14"/>
      <c r="C169" t="s">
        <v>172</v>
      </c>
      <c r="D169" s="14" t="s">
        <v>71</v>
      </c>
      <c r="E169" s="72" t="s">
        <v>486</v>
      </c>
      <c r="F169" s="72" t="s">
        <v>616</v>
      </c>
      <c r="G169" s="14" t="s">
        <v>76</v>
      </c>
      <c r="H169" s="14" t="s">
        <v>75</v>
      </c>
      <c r="I169" s="15">
        <f t="shared" ref="I169:I172" si="19">K169/J169</f>
        <v>8.663333333333334</v>
      </c>
      <c r="J169" s="14">
        <v>6</v>
      </c>
      <c r="K169" s="15">
        <v>51.980000000000004</v>
      </c>
      <c r="L169" s="7"/>
      <c r="P169" s="192">
        <f t="shared" si="16"/>
        <v>0</v>
      </c>
    </row>
    <row r="170" spans="1:16">
      <c r="C170" t="s">
        <v>615</v>
      </c>
      <c r="D170" s="14" t="s">
        <v>71</v>
      </c>
      <c r="E170" s="72" t="s">
        <v>486</v>
      </c>
      <c r="F170" s="72" t="s">
        <v>82</v>
      </c>
      <c r="G170" s="14" t="s">
        <v>77</v>
      </c>
      <c r="H170" s="14" t="s">
        <v>75</v>
      </c>
      <c r="I170" s="15">
        <f t="shared" si="19"/>
        <v>5.1066666666666665</v>
      </c>
      <c r="J170" s="14">
        <v>12</v>
      </c>
      <c r="K170" s="15">
        <v>61.28</v>
      </c>
      <c r="L170" s="7"/>
      <c r="P170" s="192">
        <f t="shared" si="16"/>
        <v>0</v>
      </c>
    </row>
    <row r="171" spans="1:16">
      <c r="C171" t="s">
        <v>615</v>
      </c>
      <c r="D171" s="14" t="s">
        <v>71</v>
      </c>
      <c r="E171" s="72" t="s">
        <v>486</v>
      </c>
      <c r="F171" s="72" t="s">
        <v>82</v>
      </c>
      <c r="G171" s="14" t="s">
        <v>76</v>
      </c>
      <c r="H171" s="14" t="s">
        <v>75</v>
      </c>
      <c r="I171" s="15">
        <f t="shared" si="19"/>
        <v>8.8633333333333333</v>
      </c>
      <c r="J171" s="14">
        <v>6</v>
      </c>
      <c r="K171" s="15">
        <v>53.18</v>
      </c>
      <c r="L171" s="7"/>
      <c r="P171" s="192">
        <f t="shared" si="16"/>
        <v>0</v>
      </c>
    </row>
    <row r="172" spans="1:16">
      <c r="A172" s="65" t="s">
        <v>44</v>
      </c>
      <c r="B172" s="14"/>
      <c r="C172" t="s">
        <v>614</v>
      </c>
      <c r="D172" s="14" t="s">
        <v>71</v>
      </c>
      <c r="E172" s="72" t="s">
        <v>486</v>
      </c>
      <c r="F172" s="72" t="s">
        <v>78</v>
      </c>
      <c r="G172" s="14" t="s">
        <v>77</v>
      </c>
      <c r="H172" s="14" t="s">
        <v>75</v>
      </c>
      <c r="I172" s="15">
        <f t="shared" si="19"/>
        <v>5.7566666666666668</v>
      </c>
      <c r="J172" s="14">
        <v>12</v>
      </c>
      <c r="K172" s="15">
        <v>69.08</v>
      </c>
      <c r="L172" s="7"/>
      <c r="P172" s="192">
        <f t="shared" si="16"/>
        <v>0</v>
      </c>
    </row>
    <row r="173" spans="1:16">
      <c r="L173" s="7"/>
      <c r="P173" s="192">
        <f t="shared" si="16"/>
        <v>0</v>
      </c>
    </row>
    <row r="174" spans="1:16">
      <c r="B174" s="53" t="s">
        <v>868</v>
      </c>
      <c r="C174" s="25"/>
      <c r="D174" s="58"/>
      <c r="E174" s="73"/>
      <c r="F174" s="73"/>
      <c r="G174" s="58"/>
      <c r="H174" s="58"/>
      <c r="I174" s="24"/>
      <c r="J174" s="58"/>
      <c r="K174" s="24"/>
      <c r="L174" s="26"/>
      <c r="M174" s="24"/>
      <c r="N174" s="58"/>
      <c r="O174" s="25"/>
      <c r="P174" s="192">
        <f t="shared" si="16"/>
        <v>0</v>
      </c>
    </row>
    <row r="175" spans="1:16">
      <c r="C175" t="s">
        <v>156</v>
      </c>
      <c r="D175" s="14" t="s">
        <v>71</v>
      </c>
      <c r="E175" s="72" t="s">
        <v>284</v>
      </c>
      <c r="F175" s="72" t="s">
        <v>541</v>
      </c>
      <c r="G175" s="14" t="s">
        <v>74</v>
      </c>
      <c r="H175" s="14" t="s">
        <v>140</v>
      </c>
      <c r="I175" s="15">
        <f t="shared" ref="I175:I182" si="20">K175/J175</f>
        <v>2.3916666666666671</v>
      </c>
      <c r="J175" s="14">
        <v>24</v>
      </c>
      <c r="K175" s="15">
        <v>57.400000000000006</v>
      </c>
      <c r="L175" s="7"/>
      <c r="P175" s="192">
        <f t="shared" si="16"/>
        <v>0</v>
      </c>
    </row>
    <row r="176" spans="1:16">
      <c r="C176" t="s">
        <v>157</v>
      </c>
      <c r="D176" s="14" t="s">
        <v>71</v>
      </c>
      <c r="E176" s="72">
        <v>7.0000000000000007E-2</v>
      </c>
      <c r="F176" s="72" t="s">
        <v>502</v>
      </c>
      <c r="G176" s="14" t="s">
        <v>155</v>
      </c>
      <c r="H176" s="14" t="s">
        <v>140</v>
      </c>
      <c r="I176" s="15">
        <f t="shared" si="20"/>
        <v>3.811666666666667</v>
      </c>
      <c r="J176" s="14">
        <v>24</v>
      </c>
      <c r="K176" s="15">
        <v>91.48</v>
      </c>
      <c r="P176" s="192">
        <f t="shared" si="16"/>
        <v>0</v>
      </c>
    </row>
    <row r="177" spans="1:16" ht="14.4" customHeight="1">
      <c r="A177" s="65" t="s">
        <v>44</v>
      </c>
      <c r="C177" t="s">
        <v>158</v>
      </c>
      <c r="D177" s="14" t="s">
        <v>71</v>
      </c>
      <c r="E177" s="72" t="s">
        <v>613</v>
      </c>
      <c r="F177" s="72" t="s">
        <v>510</v>
      </c>
      <c r="G177" s="14" t="s">
        <v>74</v>
      </c>
      <c r="H177" s="14" t="s">
        <v>140</v>
      </c>
      <c r="I177" s="15">
        <f t="shared" si="20"/>
        <v>2.7966666666666669</v>
      </c>
      <c r="J177" s="14">
        <v>12</v>
      </c>
      <c r="K177" s="15">
        <v>33.56</v>
      </c>
      <c r="L177" s="7"/>
      <c r="P177" s="192">
        <f t="shared" si="16"/>
        <v>0</v>
      </c>
    </row>
    <row r="178" spans="1:16">
      <c r="A178" s="42"/>
      <c r="C178" t="s">
        <v>159</v>
      </c>
      <c r="D178" s="14" t="s">
        <v>71</v>
      </c>
      <c r="E178" s="72" t="s">
        <v>620</v>
      </c>
      <c r="F178" s="72" t="s">
        <v>599</v>
      </c>
      <c r="G178" s="14" t="s">
        <v>74</v>
      </c>
      <c r="H178" s="14" t="s">
        <v>140</v>
      </c>
      <c r="I178" s="15">
        <f t="shared" si="20"/>
        <v>2.4716666666666667</v>
      </c>
      <c r="J178" s="14">
        <v>24</v>
      </c>
      <c r="K178" s="15">
        <v>59.32</v>
      </c>
      <c r="L178" s="7"/>
      <c r="P178" s="192">
        <f t="shared" si="16"/>
        <v>0</v>
      </c>
    </row>
    <row r="179" spans="1:16">
      <c r="C179" t="s">
        <v>160</v>
      </c>
      <c r="D179" s="14" t="s">
        <v>71</v>
      </c>
      <c r="E179" s="72" t="s">
        <v>301</v>
      </c>
      <c r="F179" s="72" t="s">
        <v>501</v>
      </c>
      <c r="G179" s="14" t="s">
        <v>74</v>
      </c>
      <c r="H179" s="14" t="s">
        <v>140</v>
      </c>
      <c r="I179" s="15">
        <f t="shared" si="20"/>
        <v>2.8516666666666666</v>
      </c>
      <c r="J179" s="14">
        <v>24</v>
      </c>
      <c r="K179" s="15">
        <v>68.44</v>
      </c>
      <c r="P179" s="192">
        <f t="shared" si="16"/>
        <v>0</v>
      </c>
    </row>
    <row r="180" spans="1:16">
      <c r="A180" s="27" t="s">
        <v>43</v>
      </c>
      <c r="B180" s="14"/>
      <c r="C180" t="s">
        <v>914</v>
      </c>
      <c r="D180" s="14" t="s">
        <v>71</v>
      </c>
      <c r="E180" s="154">
        <v>6.5000000000000002E-2</v>
      </c>
      <c r="F180" s="14" t="s">
        <v>502</v>
      </c>
      <c r="G180" s="14" t="s">
        <v>155</v>
      </c>
      <c r="H180" s="14" t="s">
        <v>140</v>
      </c>
      <c r="I180" s="15">
        <f t="shared" si="20"/>
        <v>3.69</v>
      </c>
      <c r="J180" s="14">
        <v>25</v>
      </c>
      <c r="K180" s="15">
        <v>92.25</v>
      </c>
      <c r="N180"/>
      <c r="P180" s="192">
        <f t="shared" si="16"/>
        <v>0</v>
      </c>
    </row>
    <row r="181" spans="1:16">
      <c r="C181" t="s">
        <v>161</v>
      </c>
      <c r="D181" s="14" t="s">
        <v>71</v>
      </c>
      <c r="E181" s="72" t="s">
        <v>492</v>
      </c>
      <c r="F181" s="72" t="s">
        <v>482</v>
      </c>
      <c r="G181" s="14" t="s">
        <v>74</v>
      </c>
      <c r="H181" s="14" t="s">
        <v>140</v>
      </c>
      <c r="I181" s="15">
        <f t="shared" si="20"/>
        <v>2.5116666666666667</v>
      </c>
      <c r="J181" s="14">
        <v>24</v>
      </c>
      <c r="K181" s="15">
        <v>60.28</v>
      </c>
      <c r="L181" s="7"/>
      <c r="P181" s="192">
        <f t="shared" si="16"/>
        <v>0</v>
      </c>
    </row>
    <row r="182" spans="1:16">
      <c r="C182" t="s">
        <v>162</v>
      </c>
      <c r="D182" s="14" t="s">
        <v>71</v>
      </c>
      <c r="E182" s="72" t="s">
        <v>302</v>
      </c>
      <c r="F182" s="72" t="s">
        <v>621</v>
      </c>
      <c r="G182" s="14" t="s">
        <v>74</v>
      </c>
      <c r="H182" s="14" t="s">
        <v>140</v>
      </c>
      <c r="I182" s="15">
        <f t="shared" si="20"/>
        <v>2.6116666666666664</v>
      </c>
      <c r="J182" s="14">
        <v>24</v>
      </c>
      <c r="K182" s="15">
        <v>62.679999999999993</v>
      </c>
      <c r="L182" s="7"/>
      <c r="P182" s="192">
        <f t="shared" si="16"/>
        <v>0</v>
      </c>
    </row>
    <row r="183" spans="1:16">
      <c r="L183" s="7"/>
      <c r="P183" s="192">
        <f t="shared" si="16"/>
        <v>0</v>
      </c>
    </row>
    <row r="184" spans="1:16">
      <c r="B184" s="53" t="s">
        <v>905</v>
      </c>
      <c r="C184" s="25"/>
      <c r="D184" s="58"/>
      <c r="E184" s="73"/>
      <c r="F184" s="73"/>
      <c r="G184" s="58"/>
      <c r="H184" s="58"/>
      <c r="I184" s="24"/>
      <c r="J184" s="58"/>
      <c r="K184" s="24"/>
      <c r="L184" s="26"/>
      <c r="M184" s="24"/>
      <c r="N184" s="58"/>
      <c r="O184" s="25"/>
      <c r="P184" s="192">
        <f t="shared" si="16"/>
        <v>0</v>
      </c>
    </row>
    <row r="185" spans="1:16">
      <c r="A185" s="27" t="s">
        <v>43</v>
      </c>
      <c r="C185" t="s">
        <v>920</v>
      </c>
      <c r="D185" s="14" t="s">
        <v>71</v>
      </c>
      <c r="E185" s="131">
        <v>5.5E-2</v>
      </c>
      <c r="F185" s="14" t="s">
        <v>915</v>
      </c>
      <c r="G185" s="14" t="s">
        <v>155</v>
      </c>
      <c r="H185" s="14" t="s">
        <v>901</v>
      </c>
      <c r="I185" s="15">
        <f t="shared" ref="I185:I188" si="21">K185/J185</f>
        <v>3.1316666666666664</v>
      </c>
      <c r="J185" s="14">
        <v>24</v>
      </c>
      <c r="K185" s="15">
        <v>75.16</v>
      </c>
      <c r="L185" s="7"/>
      <c r="P185" s="192">
        <f t="shared" si="16"/>
        <v>0</v>
      </c>
    </row>
    <row r="186" spans="1:16">
      <c r="A186" s="27" t="s">
        <v>43</v>
      </c>
      <c r="C186" t="s">
        <v>908</v>
      </c>
      <c r="D186" s="14" t="s">
        <v>71</v>
      </c>
      <c r="E186" s="131">
        <v>0.08</v>
      </c>
      <c r="F186" s="14" t="s">
        <v>501</v>
      </c>
      <c r="G186" s="14" t="s">
        <v>155</v>
      </c>
      <c r="H186" s="14" t="s">
        <v>901</v>
      </c>
      <c r="I186" s="15">
        <f t="shared" si="21"/>
        <v>3.4116666666666666</v>
      </c>
      <c r="J186" s="14">
        <v>24</v>
      </c>
      <c r="K186" s="15">
        <v>81.88</v>
      </c>
      <c r="L186" s="7"/>
      <c r="P186" s="192">
        <f t="shared" si="16"/>
        <v>0</v>
      </c>
    </row>
    <row r="187" spans="1:16">
      <c r="A187" s="27" t="s">
        <v>43</v>
      </c>
      <c r="C187" t="s">
        <v>911</v>
      </c>
      <c r="D187" s="14" t="s">
        <v>71</v>
      </c>
      <c r="E187" s="131">
        <v>4.8000000000000001E-2</v>
      </c>
      <c r="F187" s="14" t="s">
        <v>163</v>
      </c>
      <c r="G187" s="14" t="s">
        <v>74</v>
      </c>
      <c r="H187" s="14" t="s">
        <v>901</v>
      </c>
      <c r="I187" s="15">
        <f t="shared" si="21"/>
        <v>2.4216666666666664</v>
      </c>
      <c r="J187" s="14">
        <v>24</v>
      </c>
      <c r="K187" s="15">
        <v>58.12</v>
      </c>
      <c r="L187" s="7"/>
      <c r="P187" s="192">
        <f t="shared" si="16"/>
        <v>0</v>
      </c>
    </row>
    <row r="188" spans="1:16">
      <c r="A188" s="27" t="s">
        <v>43</v>
      </c>
      <c r="C188" t="s">
        <v>909</v>
      </c>
      <c r="D188" s="14" t="s">
        <v>71</v>
      </c>
      <c r="E188" s="131">
        <v>6.4000000000000001E-2</v>
      </c>
      <c r="F188" s="14" t="s">
        <v>502</v>
      </c>
      <c r="G188" s="14" t="s">
        <v>155</v>
      </c>
      <c r="H188" s="14" t="s">
        <v>901</v>
      </c>
      <c r="I188" s="15">
        <f t="shared" si="21"/>
        <v>3.1916666666666664</v>
      </c>
      <c r="J188" s="14">
        <v>24</v>
      </c>
      <c r="K188" s="15">
        <v>76.599999999999994</v>
      </c>
      <c r="L188" s="7"/>
      <c r="P188" s="192">
        <f t="shared" si="16"/>
        <v>0</v>
      </c>
    </row>
    <row r="189" spans="1:16">
      <c r="L189" s="7"/>
      <c r="P189" s="192">
        <f t="shared" si="16"/>
        <v>0</v>
      </c>
    </row>
    <row r="190" spans="1:16">
      <c r="B190" s="53" t="s">
        <v>865</v>
      </c>
      <c r="C190" s="25"/>
      <c r="D190" s="58"/>
      <c r="E190" s="73"/>
      <c r="F190" s="73"/>
      <c r="G190" s="58"/>
      <c r="H190" s="58"/>
      <c r="I190" s="24"/>
      <c r="J190" s="58"/>
      <c r="K190" s="24"/>
      <c r="L190" s="26"/>
      <c r="M190" s="24"/>
      <c r="N190" s="58"/>
      <c r="O190" s="25"/>
      <c r="P190" s="192">
        <f t="shared" si="16"/>
        <v>0</v>
      </c>
    </row>
    <row r="191" spans="1:16">
      <c r="C191" t="s">
        <v>802</v>
      </c>
      <c r="D191" s="14" t="s">
        <v>71</v>
      </c>
      <c r="E191" s="72" t="s">
        <v>306</v>
      </c>
      <c r="F191" s="72" t="s">
        <v>125</v>
      </c>
      <c r="G191" s="14" t="s">
        <v>74</v>
      </c>
      <c r="H191" s="14" t="s">
        <v>75</v>
      </c>
      <c r="I191" s="15">
        <f t="shared" ref="I191:I207" si="22">K191/J191</f>
        <v>2.6316666666666664</v>
      </c>
      <c r="J191" s="14">
        <v>24</v>
      </c>
      <c r="K191" s="15">
        <v>63.16</v>
      </c>
      <c r="L191" s="7"/>
      <c r="P191" s="192">
        <f t="shared" si="16"/>
        <v>0</v>
      </c>
    </row>
    <row r="192" spans="1:16">
      <c r="C192" t="s">
        <v>122</v>
      </c>
      <c r="D192" s="14" t="s">
        <v>71</v>
      </c>
      <c r="E192" s="72" t="s">
        <v>304</v>
      </c>
      <c r="F192" s="72" t="s">
        <v>502</v>
      </c>
      <c r="G192" s="14" t="s">
        <v>74</v>
      </c>
      <c r="H192" s="14" t="s">
        <v>75</v>
      </c>
      <c r="I192" s="15">
        <f t="shared" si="22"/>
        <v>2.0016666666666665</v>
      </c>
      <c r="J192" s="14">
        <v>24</v>
      </c>
      <c r="K192" s="15">
        <v>48.04</v>
      </c>
      <c r="L192" s="7"/>
      <c r="P192" s="192">
        <f t="shared" si="16"/>
        <v>0</v>
      </c>
    </row>
    <row r="193" spans="1:16">
      <c r="C193" t="s">
        <v>123</v>
      </c>
      <c r="D193" s="14" t="s">
        <v>71</v>
      </c>
      <c r="E193" s="72" t="s">
        <v>700</v>
      </c>
      <c r="F193" s="72" t="s">
        <v>590</v>
      </c>
      <c r="G193" s="14" t="s">
        <v>74</v>
      </c>
      <c r="H193" s="14" t="s">
        <v>75</v>
      </c>
      <c r="I193" s="15">
        <f t="shared" si="22"/>
        <v>2.8716666666666666</v>
      </c>
      <c r="J193" s="14">
        <v>24</v>
      </c>
      <c r="K193" s="15">
        <v>68.92</v>
      </c>
      <c r="L193" s="7"/>
      <c r="P193" s="192">
        <f t="shared" si="16"/>
        <v>0</v>
      </c>
    </row>
    <row r="194" spans="1:16">
      <c r="C194" t="s">
        <v>712</v>
      </c>
      <c r="D194" s="14" t="s">
        <v>71</v>
      </c>
      <c r="E194" s="72" t="s">
        <v>294</v>
      </c>
      <c r="F194" s="72" t="s">
        <v>590</v>
      </c>
      <c r="G194" s="14" t="s">
        <v>74</v>
      </c>
      <c r="H194" s="14" t="s">
        <v>75</v>
      </c>
      <c r="I194" s="15">
        <f t="shared" si="22"/>
        <v>3.4516666666666667</v>
      </c>
      <c r="J194" s="14">
        <v>24</v>
      </c>
      <c r="K194" s="15">
        <v>82.84</v>
      </c>
      <c r="P194" s="192">
        <f t="shared" si="16"/>
        <v>0</v>
      </c>
    </row>
    <row r="195" spans="1:16">
      <c r="C195" t="s">
        <v>124</v>
      </c>
      <c r="D195" s="14" t="s">
        <v>71</v>
      </c>
      <c r="E195" s="72" t="s">
        <v>304</v>
      </c>
      <c r="F195" s="72" t="s">
        <v>714</v>
      </c>
      <c r="G195" s="14" t="s">
        <v>74</v>
      </c>
      <c r="H195" s="14" t="s">
        <v>75</v>
      </c>
      <c r="I195" s="15">
        <f t="shared" si="22"/>
        <v>2.0516666666666667</v>
      </c>
      <c r="J195" s="14">
        <v>24</v>
      </c>
      <c r="K195" s="15">
        <v>49.24</v>
      </c>
      <c r="L195" s="7"/>
      <c r="P195" s="192">
        <f t="shared" si="16"/>
        <v>0</v>
      </c>
    </row>
    <row r="196" spans="1:16">
      <c r="C196" t="s">
        <v>713</v>
      </c>
      <c r="D196" s="14" t="s">
        <v>71</v>
      </c>
      <c r="E196" s="72" t="s">
        <v>294</v>
      </c>
      <c r="F196" s="72" t="s">
        <v>590</v>
      </c>
      <c r="G196" s="14" t="s">
        <v>74</v>
      </c>
      <c r="H196" s="14" t="s">
        <v>75</v>
      </c>
      <c r="I196" s="15">
        <f t="shared" si="22"/>
        <v>3.061666666666667</v>
      </c>
      <c r="J196" s="14">
        <v>24</v>
      </c>
      <c r="K196" s="15">
        <v>73.48</v>
      </c>
      <c r="L196" s="7"/>
      <c r="P196" s="192">
        <f t="shared" si="16"/>
        <v>0</v>
      </c>
    </row>
    <row r="197" spans="1:16">
      <c r="C197" t="s">
        <v>125</v>
      </c>
      <c r="D197" s="14" t="s">
        <v>71</v>
      </c>
      <c r="E197" s="72" t="s">
        <v>289</v>
      </c>
      <c r="F197" s="72" t="s">
        <v>125</v>
      </c>
      <c r="G197" s="14" t="s">
        <v>74</v>
      </c>
      <c r="H197" s="14" t="s">
        <v>75</v>
      </c>
      <c r="I197" s="15">
        <f t="shared" si="22"/>
        <v>2.3616666666666668</v>
      </c>
      <c r="J197" s="14">
        <v>24</v>
      </c>
      <c r="K197" s="15">
        <v>56.68</v>
      </c>
      <c r="L197" s="7"/>
      <c r="P197" s="192">
        <f t="shared" si="16"/>
        <v>0</v>
      </c>
    </row>
    <row r="198" spans="1:16">
      <c r="C198" t="s">
        <v>126</v>
      </c>
      <c r="D198" s="14" t="s">
        <v>71</v>
      </c>
      <c r="E198" s="72" t="s">
        <v>289</v>
      </c>
      <c r="F198" s="72" t="s">
        <v>125</v>
      </c>
      <c r="G198" s="14" t="s">
        <v>74</v>
      </c>
      <c r="H198" s="14" t="s">
        <v>75</v>
      </c>
      <c r="I198" s="15">
        <f t="shared" si="22"/>
        <v>3.0316666666666667</v>
      </c>
      <c r="J198" s="14">
        <v>24</v>
      </c>
      <c r="K198" s="15">
        <v>72.760000000000005</v>
      </c>
      <c r="L198" s="7"/>
      <c r="P198" s="192">
        <f t="shared" si="16"/>
        <v>0</v>
      </c>
    </row>
    <row r="199" spans="1:16">
      <c r="C199" t="s">
        <v>127</v>
      </c>
      <c r="D199" s="14" t="s">
        <v>71</v>
      </c>
      <c r="E199" s="72" t="s">
        <v>699</v>
      </c>
      <c r="F199" s="72" t="s">
        <v>125</v>
      </c>
      <c r="G199" s="14" t="s">
        <v>74</v>
      </c>
      <c r="H199" s="14" t="s">
        <v>75</v>
      </c>
      <c r="I199" s="15">
        <f t="shared" si="22"/>
        <v>2.8516666666666666</v>
      </c>
      <c r="J199" s="14">
        <v>24</v>
      </c>
      <c r="K199" s="15">
        <v>68.44</v>
      </c>
      <c r="L199" s="7"/>
      <c r="P199" s="192">
        <f t="shared" si="16"/>
        <v>0</v>
      </c>
    </row>
    <row r="200" spans="1:16">
      <c r="C200" t="s">
        <v>128</v>
      </c>
      <c r="D200" s="14" t="s">
        <v>71</v>
      </c>
      <c r="E200" s="72" t="s">
        <v>289</v>
      </c>
      <c r="F200" s="72" t="s">
        <v>125</v>
      </c>
      <c r="G200" s="14" t="s">
        <v>74</v>
      </c>
      <c r="H200" s="14" t="s">
        <v>75</v>
      </c>
      <c r="I200" s="15">
        <f t="shared" si="22"/>
        <v>3.1316666666666664</v>
      </c>
      <c r="J200" s="14">
        <v>24</v>
      </c>
      <c r="K200" s="15">
        <v>75.16</v>
      </c>
      <c r="L200" s="7"/>
      <c r="P200" s="192">
        <f t="shared" si="16"/>
        <v>0</v>
      </c>
    </row>
    <row r="201" spans="1:16">
      <c r="C201" t="s">
        <v>129</v>
      </c>
      <c r="D201" s="14" t="s">
        <v>71</v>
      </c>
      <c r="E201" s="72" t="s">
        <v>289</v>
      </c>
      <c r="F201" s="72" t="s">
        <v>125</v>
      </c>
      <c r="G201" s="14" t="s">
        <v>74</v>
      </c>
      <c r="H201" s="14" t="s">
        <v>75</v>
      </c>
      <c r="I201" s="15">
        <f t="shared" si="22"/>
        <v>3.1216666666666666</v>
      </c>
      <c r="J201" s="14">
        <v>24</v>
      </c>
      <c r="K201" s="15">
        <v>74.92</v>
      </c>
      <c r="L201" s="7"/>
      <c r="P201" s="192">
        <f t="shared" si="16"/>
        <v>0</v>
      </c>
    </row>
    <row r="202" spans="1:16">
      <c r="C202" t="s">
        <v>130</v>
      </c>
      <c r="D202" s="14" t="s">
        <v>71</v>
      </c>
      <c r="E202" s="72" t="s">
        <v>289</v>
      </c>
      <c r="F202" s="72" t="s">
        <v>125</v>
      </c>
      <c r="G202" s="14" t="s">
        <v>74</v>
      </c>
      <c r="H202" s="14" t="s">
        <v>75</v>
      </c>
      <c r="I202" s="15">
        <f t="shared" si="22"/>
        <v>3.1116666666666664</v>
      </c>
      <c r="J202" s="14">
        <v>24</v>
      </c>
      <c r="K202" s="15">
        <v>74.679999999999993</v>
      </c>
      <c r="L202" s="7"/>
      <c r="P202" s="192">
        <f t="shared" ref="P202:P261" si="23">O202*K202</f>
        <v>0</v>
      </c>
    </row>
    <row r="203" spans="1:16">
      <c r="C203" t="s">
        <v>131</v>
      </c>
      <c r="D203" s="14" t="s">
        <v>71</v>
      </c>
      <c r="E203" s="72" t="s">
        <v>289</v>
      </c>
      <c r="F203" s="72" t="s">
        <v>125</v>
      </c>
      <c r="G203" s="14" t="s">
        <v>74</v>
      </c>
      <c r="H203" s="14" t="s">
        <v>75</v>
      </c>
      <c r="I203" s="15">
        <f t="shared" si="22"/>
        <v>2.5316666666666667</v>
      </c>
      <c r="J203" s="14">
        <v>24</v>
      </c>
      <c r="K203" s="15">
        <v>60.76</v>
      </c>
      <c r="L203" s="7"/>
      <c r="P203" s="192">
        <f t="shared" si="23"/>
        <v>0</v>
      </c>
    </row>
    <row r="204" spans="1:16">
      <c r="C204" t="s">
        <v>132</v>
      </c>
      <c r="D204" s="14" t="s">
        <v>71</v>
      </c>
      <c r="E204" s="72" t="s">
        <v>289</v>
      </c>
      <c r="F204" s="72" t="s">
        <v>125</v>
      </c>
      <c r="G204" s="14" t="s">
        <v>76</v>
      </c>
      <c r="H204" s="14" t="s">
        <v>75</v>
      </c>
      <c r="I204" s="15">
        <f t="shared" si="22"/>
        <v>10.023333333333333</v>
      </c>
      <c r="J204" s="14">
        <v>6</v>
      </c>
      <c r="K204" s="15">
        <v>60.14</v>
      </c>
      <c r="L204" s="7"/>
      <c r="P204" s="192">
        <f t="shared" si="23"/>
        <v>0</v>
      </c>
    </row>
    <row r="205" spans="1:16">
      <c r="C205" t="s">
        <v>133</v>
      </c>
      <c r="D205" s="14" t="s">
        <v>71</v>
      </c>
      <c r="E205" s="72" t="s">
        <v>295</v>
      </c>
      <c r="F205" s="72" t="s">
        <v>505</v>
      </c>
      <c r="G205" s="14" t="s">
        <v>74</v>
      </c>
      <c r="H205" s="14" t="s">
        <v>75</v>
      </c>
      <c r="I205" s="15">
        <f t="shared" si="22"/>
        <v>2.0316666666666667</v>
      </c>
      <c r="J205" s="14">
        <v>24</v>
      </c>
      <c r="K205" s="15">
        <v>48.76</v>
      </c>
      <c r="L205" s="7"/>
      <c r="P205" s="192">
        <f t="shared" si="23"/>
        <v>0</v>
      </c>
    </row>
    <row r="206" spans="1:16">
      <c r="A206" s="14"/>
      <c r="B206" s="42"/>
      <c r="C206" t="s">
        <v>134</v>
      </c>
      <c r="D206" s="14" t="s">
        <v>71</v>
      </c>
      <c r="E206" s="72" t="s">
        <v>328</v>
      </c>
      <c r="F206" s="72" t="s">
        <v>826</v>
      </c>
      <c r="G206" s="14" t="s">
        <v>74</v>
      </c>
      <c r="H206" s="14" t="s">
        <v>75</v>
      </c>
      <c r="I206" s="15">
        <f t="shared" si="22"/>
        <v>1.9616666666666667</v>
      </c>
      <c r="J206" s="14">
        <v>24</v>
      </c>
      <c r="K206" s="1">
        <v>47.08</v>
      </c>
      <c r="L206" s="7"/>
      <c r="P206" s="192">
        <f t="shared" si="23"/>
        <v>0</v>
      </c>
    </row>
    <row r="207" spans="1:16">
      <c r="C207" t="s">
        <v>135</v>
      </c>
      <c r="D207" s="14" t="s">
        <v>71</v>
      </c>
      <c r="E207" s="72" t="s">
        <v>286</v>
      </c>
      <c r="F207" s="72" t="s">
        <v>541</v>
      </c>
      <c r="G207" s="14" t="s">
        <v>74</v>
      </c>
      <c r="H207" s="14" t="s">
        <v>75</v>
      </c>
      <c r="I207" s="15">
        <f t="shared" si="22"/>
        <v>2.0316666666666667</v>
      </c>
      <c r="J207" s="14">
        <v>24</v>
      </c>
      <c r="K207" s="15">
        <v>48.76</v>
      </c>
      <c r="L207" s="7"/>
      <c r="P207" s="192">
        <f t="shared" si="23"/>
        <v>0</v>
      </c>
    </row>
    <row r="208" spans="1:16">
      <c r="L208" s="7"/>
      <c r="P208" s="192">
        <f t="shared" si="23"/>
        <v>0</v>
      </c>
    </row>
    <row r="209" spans="1:16" ht="25.95" customHeight="1">
      <c r="C209" s="71" t="s">
        <v>46</v>
      </c>
      <c r="L209" s="7"/>
      <c r="P209" s="192">
        <f t="shared" si="23"/>
        <v>0</v>
      </c>
    </row>
    <row r="210" spans="1:16">
      <c r="B210" s="44" t="s">
        <v>222</v>
      </c>
      <c r="C210" s="33"/>
      <c r="D210" s="66"/>
      <c r="E210" s="74"/>
      <c r="F210" s="74"/>
      <c r="G210" s="66"/>
      <c r="H210" s="66"/>
      <c r="I210" s="32"/>
      <c r="J210" s="66"/>
      <c r="K210" s="32"/>
      <c r="L210" s="34"/>
      <c r="M210" s="32"/>
      <c r="N210" s="66"/>
      <c r="O210" s="33"/>
      <c r="P210" s="192">
        <f t="shared" si="23"/>
        <v>0</v>
      </c>
    </row>
    <row r="211" spans="1:16">
      <c r="C211" t="s">
        <v>359</v>
      </c>
      <c r="D211" s="14" t="s">
        <v>213</v>
      </c>
      <c r="E211" s="72" t="s">
        <v>612</v>
      </c>
      <c r="F211" s="72" t="s">
        <v>487</v>
      </c>
      <c r="G211" s="14" t="s">
        <v>81</v>
      </c>
      <c r="H211" s="14" t="s">
        <v>75</v>
      </c>
      <c r="I211" s="15">
        <f t="shared" ref="I211:I220" si="24">K211/J211</f>
        <v>38.549999999999997</v>
      </c>
      <c r="J211" s="14">
        <v>1</v>
      </c>
      <c r="K211" s="15">
        <v>38.549999999999997</v>
      </c>
      <c r="L211" s="7"/>
      <c r="P211" s="192">
        <f t="shared" si="23"/>
        <v>0</v>
      </c>
    </row>
    <row r="212" spans="1:16">
      <c r="C212" t="s">
        <v>360</v>
      </c>
      <c r="D212" s="14" t="s">
        <v>213</v>
      </c>
      <c r="E212" s="72" t="s">
        <v>289</v>
      </c>
      <c r="F212" s="72" t="s">
        <v>487</v>
      </c>
      <c r="G212" s="57" t="s">
        <v>76</v>
      </c>
      <c r="H212" s="57" t="s">
        <v>75</v>
      </c>
      <c r="I212" s="15">
        <f t="shared" si="24"/>
        <v>14.643333333333333</v>
      </c>
      <c r="J212" s="14">
        <v>6</v>
      </c>
      <c r="K212" s="15">
        <v>87.86</v>
      </c>
      <c r="L212" s="7"/>
      <c r="P212" s="192">
        <f t="shared" si="23"/>
        <v>0</v>
      </c>
    </row>
    <row r="213" spans="1:16">
      <c r="C213" t="s">
        <v>254</v>
      </c>
      <c r="D213" s="14" t="s">
        <v>213</v>
      </c>
      <c r="E213" s="72" t="s">
        <v>305</v>
      </c>
      <c r="F213" s="72" t="s">
        <v>508</v>
      </c>
      <c r="G213" s="57" t="s">
        <v>76</v>
      </c>
      <c r="H213" s="57" t="s">
        <v>75</v>
      </c>
      <c r="I213" s="15">
        <f t="shared" si="24"/>
        <v>14.303333333333335</v>
      </c>
      <c r="J213" s="14">
        <v>6</v>
      </c>
      <c r="K213" s="15">
        <v>85.820000000000007</v>
      </c>
      <c r="L213" s="7"/>
      <c r="P213" s="192">
        <f t="shared" si="23"/>
        <v>0</v>
      </c>
    </row>
    <row r="214" spans="1:16">
      <c r="A214" s="65" t="s">
        <v>44</v>
      </c>
      <c r="B214" s="14"/>
      <c r="C214" t="s">
        <v>361</v>
      </c>
      <c r="D214" s="14" t="s">
        <v>213</v>
      </c>
      <c r="E214" s="72" t="s">
        <v>486</v>
      </c>
      <c r="F214" s="72" t="s">
        <v>481</v>
      </c>
      <c r="G214" s="57" t="s">
        <v>76</v>
      </c>
      <c r="H214" s="57" t="s">
        <v>75</v>
      </c>
      <c r="I214" s="15">
        <f t="shared" si="24"/>
        <v>13.753333333333332</v>
      </c>
      <c r="J214" s="14">
        <v>6</v>
      </c>
      <c r="K214" s="15">
        <v>82.52</v>
      </c>
      <c r="L214" s="7"/>
      <c r="P214" s="192">
        <f t="shared" si="23"/>
        <v>0</v>
      </c>
    </row>
    <row r="215" spans="1:16">
      <c r="A215" s="65" t="s">
        <v>44</v>
      </c>
      <c r="B215" s="14"/>
      <c r="C215" t="s">
        <v>362</v>
      </c>
      <c r="D215" s="14" t="s">
        <v>213</v>
      </c>
      <c r="E215" s="72" t="s">
        <v>486</v>
      </c>
      <c r="F215" s="72" t="s">
        <v>487</v>
      </c>
      <c r="G215" s="57" t="s">
        <v>76</v>
      </c>
      <c r="H215" s="57" t="s">
        <v>75</v>
      </c>
      <c r="I215" s="15">
        <f t="shared" si="24"/>
        <v>13.803333333333335</v>
      </c>
      <c r="J215" s="14">
        <v>6</v>
      </c>
      <c r="K215" s="15">
        <v>82.820000000000007</v>
      </c>
      <c r="L215" s="7"/>
      <c r="P215" s="192">
        <f t="shared" si="23"/>
        <v>0</v>
      </c>
    </row>
    <row r="216" spans="1:16">
      <c r="A216" s="65" t="s">
        <v>44</v>
      </c>
      <c r="B216" s="14"/>
      <c r="C216" t="s">
        <v>363</v>
      </c>
      <c r="D216" s="14" t="s">
        <v>213</v>
      </c>
      <c r="E216" s="72" t="s">
        <v>486</v>
      </c>
      <c r="F216" s="72" t="s">
        <v>487</v>
      </c>
      <c r="G216" s="57" t="s">
        <v>76</v>
      </c>
      <c r="H216" s="57" t="s">
        <v>75</v>
      </c>
      <c r="I216" s="15">
        <f t="shared" si="24"/>
        <v>13.853333333333333</v>
      </c>
      <c r="J216" s="14">
        <v>6</v>
      </c>
      <c r="K216" s="15">
        <v>83.12</v>
      </c>
      <c r="L216" s="7"/>
      <c r="P216" s="192">
        <f t="shared" si="23"/>
        <v>0</v>
      </c>
    </row>
    <row r="217" spans="1:16">
      <c r="A217" s="29" t="s">
        <v>45</v>
      </c>
      <c r="B217" s="35"/>
      <c r="C217" t="s">
        <v>611</v>
      </c>
      <c r="D217" s="14" t="s">
        <v>213</v>
      </c>
      <c r="E217" s="72" t="s">
        <v>612</v>
      </c>
      <c r="F217" s="72" t="s">
        <v>487</v>
      </c>
      <c r="G217" s="57" t="s">
        <v>76</v>
      </c>
      <c r="H217" s="57" t="s">
        <v>75</v>
      </c>
      <c r="I217" s="15">
        <f t="shared" si="24"/>
        <v>11.943333333333333</v>
      </c>
      <c r="J217" s="14">
        <v>6</v>
      </c>
      <c r="K217" s="15">
        <v>71.66</v>
      </c>
      <c r="L217" s="12">
        <v>-0.2</v>
      </c>
      <c r="N217" s="14" t="s">
        <v>776</v>
      </c>
      <c r="P217" s="192">
        <f t="shared" si="23"/>
        <v>0</v>
      </c>
    </row>
    <row r="218" spans="1:16">
      <c r="A218" s="65" t="s">
        <v>44</v>
      </c>
      <c r="B218" s="14"/>
      <c r="C218" t="s">
        <v>364</v>
      </c>
      <c r="D218" s="14" t="s">
        <v>213</v>
      </c>
      <c r="E218" s="72" t="s">
        <v>440</v>
      </c>
      <c r="F218" s="72" t="s">
        <v>487</v>
      </c>
      <c r="G218" s="57" t="s">
        <v>76</v>
      </c>
      <c r="H218" s="57" t="s">
        <v>75</v>
      </c>
      <c r="I218" s="15">
        <f t="shared" si="24"/>
        <v>11.303333333333335</v>
      </c>
      <c r="J218" s="14">
        <v>6</v>
      </c>
      <c r="K218" s="15">
        <v>67.820000000000007</v>
      </c>
      <c r="L218" s="7"/>
      <c r="P218" s="192">
        <f t="shared" si="23"/>
        <v>0</v>
      </c>
    </row>
    <row r="219" spans="1:16">
      <c r="A219" s="65" t="s">
        <v>44</v>
      </c>
      <c r="B219" s="14"/>
      <c r="C219" t="s">
        <v>365</v>
      </c>
      <c r="D219" s="14" t="s">
        <v>213</v>
      </c>
      <c r="E219" s="72" t="s">
        <v>485</v>
      </c>
      <c r="F219" s="72" t="s">
        <v>487</v>
      </c>
      <c r="G219" s="14" t="s">
        <v>274</v>
      </c>
      <c r="H219" s="14" t="s">
        <v>75</v>
      </c>
      <c r="I219" s="15">
        <f t="shared" si="24"/>
        <v>7.1566666666666663</v>
      </c>
      <c r="J219" s="14">
        <v>12</v>
      </c>
      <c r="K219" s="15">
        <v>85.88</v>
      </c>
      <c r="L219" s="7"/>
      <c r="P219" s="192">
        <f t="shared" si="23"/>
        <v>0</v>
      </c>
    </row>
    <row r="220" spans="1:16">
      <c r="C220" t="s">
        <v>366</v>
      </c>
      <c r="D220" s="14" t="s">
        <v>213</v>
      </c>
      <c r="E220" s="72" t="s">
        <v>288</v>
      </c>
      <c r="F220" s="151" t="s">
        <v>590</v>
      </c>
      <c r="G220" s="57" t="s">
        <v>76</v>
      </c>
      <c r="H220" s="57" t="s">
        <v>75</v>
      </c>
      <c r="I220" s="15">
        <f t="shared" si="24"/>
        <v>16.303333333333335</v>
      </c>
      <c r="J220" s="14">
        <v>6</v>
      </c>
      <c r="K220" s="15">
        <v>97.820000000000007</v>
      </c>
      <c r="L220" s="7"/>
      <c r="P220" s="192">
        <f t="shared" si="23"/>
        <v>0</v>
      </c>
    </row>
    <row r="221" spans="1:16">
      <c r="G221" s="57"/>
      <c r="H221" s="57"/>
      <c r="L221" s="7"/>
      <c r="P221" s="192">
        <f t="shared" si="23"/>
        <v>0</v>
      </c>
    </row>
    <row r="222" spans="1:16" s="4" customFormat="1">
      <c r="B222" s="44" t="s">
        <v>794</v>
      </c>
      <c r="C222" s="37"/>
      <c r="D222" s="67"/>
      <c r="E222" s="75"/>
      <c r="F222" s="75"/>
      <c r="G222" s="67"/>
      <c r="H222" s="67"/>
      <c r="I222" s="32"/>
      <c r="J222" s="66"/>
      <c r="K222" s="32"/>
      <c r="L222" s="37"/>
      <c r="M222" s="38"/>
      <c r="N222" s="67"/>
      <c r="O222" s="37"/>
      <c r="P222" s="192">
        <f t="shared" si="23"/>
        <v>0</v>
      </c>
    </row>
    <row r="223" spans="1:16">
      <c r="A223" s="65" t="s">
        <v>44</v>
      </c>
      <c r="C223" t="s">
        <v>795</v>
      </c>
      <c r="D223" s="14" t="s">
        <v>209</v>
      </c>
      <c r="E223" s="72">
        <v>6.2E-2</v>
      </c>
      <c r="F223" s="72" t="s">
        <v>502</v>
      </c>
      <c r="G223" s="57" t="s">
        <v>155</v>
      </c>
      <c r="H223" s="57" t="s">
        <v>140</v>
      </c>
      <c r="I223" s="15">
        <f t="shared" ref="I223:I225" si="25">K223/J223</f>
        <v>4.5666666666666664</v>
      </c>
      <c r="J223" s="14">
        <v>12</v>
      </c>
      <c r="K223" s="15">
        <v>54.8</v>
      </c>
      <c r="L223" s="7"/>
      <c r="P223" s="192">
        <f t="shared" si="23"/>
        <v>0</v>
      </c>
    </row>
    <row r="224" spans="1:16">
      <c r="A224" s="65" t="s">
        <v>44</v>
      </c>
      <c r="C224" t="s">
        <v>796</v>
      </c>
      <c r="D224" s="14" t="s">
        <v>209</v>
      </c>
      <c r="E224" s="72">
        <v>6.4000000000000001E-2</v>
      </c>
      <c r="F224" s="72" t="s">
        <v>502</v>
      </c>
      <c r="G224" s="57" t="s">
        <v>155</v>
      </c>
      <c r="H224" s="57" t="s">
        <v>140</v>
      </c>
      <c r="I224" s="15">
        <f t="shared" si="25"/>
        <v>4.4366666666666665</v>
      </c>
      <c r="J224" s="14">
        <v>12</v>
      </c>
      <c r="K224" s="15">
        <v>53.24</v>
      </c>
      <c r="L224" s="7"/>
      <c r="P224" s="192">
        <f t="shared" si="23"/>
        <v>0</v>
      </c>
    </row>
    <row r="225" spans="1:16">
      <c r="A225" s="65" t="s">
        <v>44</v>
      </c>
      <c r="C225" t="s">
        <v>835</v>
      </c>
      <c r="D225" s="14" t="s">
        <v>209</v>
      </c>
      <c r="E225" s="72">
        <v>6.2E-2</v>
      </c>
      <c r="F225" s="72" t="s">
        <v>502</v>
      </c>
      <c r="G225" s="57" t="s">
        <v>155</v>
      </c>
      <c r="H225" s="57" t="s">
        <v>140</v>
      </c>
      <c r="I225" s="15">
        <f t="shared" si="25"/>
        <v>4.5666666666666664</v>
      </c>
      <c r="J225" s="14">
        <v>12</v>
      </c>
      <c r="K225" s="15">
        <v>54.8</v>
      </c>
      <c r="L225" s="7"/>
      <c r="P225" s="192">
        <f t="shared" si="23"/>
        <v>0</v>
      </c>
    </row>
    <row r="226" spans="1:16" ht="15.75" customHeight="1">
      <c r="A226" s="4"/>
      <c r="C226" s="63"/>
      <c r="E226" s="79"/>
      <c r="F226" s="79"/>
      <c r="L226" s="7"/>
      <c r="P226" s="192">
        <f t="shared" si="23"/>
        <v>0</v>
      </c>
    </row>
    <row r="227" spans="1:16" s="4" customFormat="1">
      <c r="B227" s="44" t="s">
        <v>568</v>
      </c>
      <c r="C227" s="37"/>
      <c r="D227" s="67"/>
      <c r="E227" s="75"/>
      <c r="F227" s="75"/>
      <c r="G227" s="67"/>
      <c r="H227" s="67"/>
      <c r="I227" s="32"/>
      <c r="J227" s="66"/>
      <c r="K227" s="32"/>
      <c r="L227" s="37"/>
      <c r="M227" s="38"/>
      <c r="N227" s="67"/>
      <c r="O227" s="37"/>
      <c r="P227" s="192">
        <f t="shared" si="23"/>
        <v>0</v>
      </c>
    </row>
    <row r="228" spans="1:16" s="4" customFormat="1">
      <c r="C228" t="s">
        <v>61</v>
      </c>
      <c r="D228" s="14" t="s">
        <v>196</v>
      </c>
      <c r="E228" s="72" t="s">
        <v>300</v>
      </c>
      <c r="F228" s="72" t="s">
        <v>481</v>
      </c>
      <c r="G228" s="57" t="s">
        <v>76</v>
      </c>
      <c r="H228" s="57" t="s">
        <v>75</v>
      </c>
      <c r="I228" s="15">
        <f t="shared" ref="I228:I229" si="26">K228/J228</f>
        <v>4.4666666666666659</v>
      </c>
      <c r="J228" s="14">
        <v>12</v>
      </c>
      <c r="K228" s="15">
        <v>53.599999999999994</v>
      </c>
      <c r="M228" s="15"/>
      <c r="N228" s="57"/>
      <c r="P228" s="192">
        <f t="shared" si="23"/>
        <v>0</v>
      </c>
    </row>
    <row r="229" spans="1:16" s="4" customFormat="1">
      <c r="C229" t="s">
        <v>65</v>
      </c>
      <c r="D229" s="14" t="s">
        <v>196</v>
      </c>
      <c r="E229" s="72" t="s">
        <v>287</v>
      </c>
      <c r="F229" s="72" t="s">
        <v>481</v>
      </c>
      <c r="G229" s="57" t="s">
        <v>76</v>
      </c>
      <c r="H229" s="57" t="s">
        <v>75</v>
      </c>
      <c r="I229" s="15">
        <f t="shared" si="26"/>
        <v>4.6166666666666671</v>
      </c>
      <c r="J229" s="14">
        <v>12</v>
      </c>
      <c r="K229" s="15">
        <v>55.400000000000006</v>
      </c>
      <c r="M229" s="15"/>
      <c r="N229" s="57"/>
      <c r="P229" s="192">
        <f t="shared" si="23"/>
        <v>0</v>
      </c>
    </row>
    <row r="230" spans="1:16" s="4" customFormat="1">
      <c r="C230"/>
      <c r="D230" s="14"/>
      <c r="E230" s="72"/>
      <c r="F230" s="72"/>
      <c r="G230" s="57"/>
      <c r="H230" s="57"/>
      <c r="I230" s="15"/>
      <c r="J230" s="14"/>
      <c r="K230" s="15"/>
      <c r="M230" s="30"/>
      <c r="N230" s="57"/>
      <c r="P230" s="192">
        <f t="shared" si="23"/>
        <v>0</v>
      </c>
    </row>
    <row r="231" spans="1:16">
      <c r="B231" s="181" t="s">
        <v>922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192">
        <f t="shared" si="23"/>
        <v>0</v>
      </c>
    </row>
    <row r="232" spans="1:16">
      <c r="A232" s="27" t="s">
        <v>43</v>
      </c>
      <c r="C232" s="4" t="s">
        <v>924</v>
      </c>
      <c r="D232" s="14" t="s">
        <v>204</v>
      </c>
      <c r="E232" s="180">
        <v>0.06</v>
      </c>
      <c r="F232" s="14" t="s">
        <v>502</v>
      </c>
      <c r="G232" s="57" t="s">
        <v>155</v>
      </c>
      <c r="H232" s="57" t="s">
        <v>140</v>
      </c>
      <c r="I232" s="15">
        <f t="shared" ref="I232:I238" si="27">K232/J232</f>
        <v>4.0216666666666665</v>
      </c>
      <c r="J232" s="57">
        <v>24</v>
      </c>
      <c r="K232" s="15">
        <v>96.52</v>
      </c>
      <c r="N232"/>
      <c r="P232" s="192">
        <f t="shared" si="23"/>
        <v>0</v>
      </c>
    </row>
    <row r="233" spans="1:16">
      <c r="A233" s="27" t="s">
        <v>43</v>
      </c>
      <c r="C233" s="4" t="s">
        <v>925</v>
      </c>
      <c r="D233" s="14" t="s">
        <v>204</v>
      </c>
      <c r="E233" s="57" t="s">
        <v>486</v>
      </c>
      <c r="F233" s="14" t="s">
        <v>502</v>
      </c>
      <c r="G233" s="57" t="s">
        <v>155</v>
      </c>
      <c r="H233" s="57" t="s">
        <v>140</v>
      </c>
      <c r="I233" s="15">
        <f t="shared" si="27"/>
        <v>3.9216666666666669</v>
      </c>
      <c r="J233" s="57">
        <v>24</v>
      </c>
      <c r="K233" s="15">
        <v>94.12</v>
      </c>
      <c r="N233"/>
      <c r="P233" s="192">
        <f t="shared" si="23"/>
        <v>0</v>
      </c>
    </row>
    <row r="234" spans="1:16">
      <c r="A234" s="27" t="s">
        <v>43</v>
      </c>
      <c r="C234" s="4" t="s">
        <v>926</v>
      </c>
      <c r="D234" s="14" t="s">
        <v>204</v>
      </c>
      <c r="E234" s="57" t="s">
        <v>923</v>
      </c>
      <c r="F234" s="14" t="s">
        <v>482</v>
      </c>
      <c r="G234" s="57" t="s">
        <v>155</v>
      </c>
      <c r="H234" s="57" t="s">
        <v>140</v>
      </c>
      <c r="I234" s="15">
        <f t="shared" si="27"/>
        <v>3.8616666666666664</v>
      </c>
      <c r="J234" s="57">
        <v>24</v>
      </c>
      <c r="K234" s="15">
        <v>92.679999999999993</v>
      </c>
      <c r="N234"/>
      <c r="P234" s="192">
        <f t="shared" si="23"/>
        <v>0</v>
      </c>
    </row>
    <row r="235" spans="1:16">
      <c r="A235" s="27" t="s">
        <v>43</v>
      </c>
      <c r="C235" s="4" t="s">
        <v>927</v>
      </c>
      <c r="D235" s="14" t="s">
        <v>204</v>
      </c>
      <c r="E235" s="57" t="s">
        <v>486</v>
      </c>
      <c r="F235" s="14" t="s">
        <v>481</v>
      </c>
      <c r="G235" s="57" t="s">
        <v>74</v>
      </c>
      <c r="H235" s="57" t="s">
        <v>140</v>
      </c>
      <c r="I235" s="15">
        <f t="shared" si="27"/>
        <v>2.8916666666666671</v>
      </c>
      <c r="J235" s="57">
        <v>24</v>
      </c>
      <c r="K235" s="15">
        <v>69.400000000000006</v>
      </c>
      <c r="N235"/>
      <c r="P235" s="192">
        <f t="shared" si="23"/>
        <v>0</v>
      </c>
    </row>
    <row r="236" spans="1:16">
      <c r="A236" s="27" t="s">
        <v>43</v>
      </c>
      <c r="C236" s="4" t="s">
        <v>928</v>
      </c>
      <c r="D236" s="14" t="s">
        <v>204</v>
      </c>
      <c r="E236" s="57" t="s">
        <v>304</v>
      </c>
      <c r="F236" s="14" t="s">
        <v>502</v>
      </c>
      <c r="G236" s="57" t="s">
        <v>155</v>
      </c>
      <c r="H236" s="57" t="s">
        <v>140</v>
      </c>
      <c r="I236" s="15">
        <f t="shared" si="27"/>
        <v>4.1516666666666664</v>
      </c>
      <c r="J236" s="57">
        <v>24</v>
      </c>
      <c r="K236" s="15">
        <v>99.64</v>
      </c>
      <c r="N236"/>
      <c r="P236" s="192">
        <f t="shared" si="23"/>
        <v>0</v>
      </c>
    </row>
    <row r="237" spans="1:16">
      <c r="A237" s="27" t="s">
        <v>43</v>
      </c>
      <c r="C237" s="4" t="s">
        <v>499</v>
      </c>
      <c r="D237" s="14" t="s">
        <v>204</v>
      </c>
      <c r="E237" s="57" t="s">
        <v>306</v>
      </c>
      <c r="F237" s="14" t="s">
        <v>499</v>
      </c>
      <c r="G237" s="57" t="s">
        <v>155</v>
      </c>
      <c r="H237" s="57" t="s">
        <v>140</v>
      </c>
      <c r="I237" s="15">
        <f t="shared" si="27"/>
        <v>3.5416666666666665</v>
      </c>
      <c r="J237" s="57">
        <v>24</v>
      </c>
      <c r="K237" s="15">
        <v>85</v>
      </c>
      <c r="N237"/>
      <c r="P237" s="192">
        <f t="shared" si="23"/>
        <v>0</v>
      </c>
    </row>
    <row r="238" spans="1:16">
      <c r="A238" s="27" t="s">
        <v>43</v>
      </c>
      <c r="C238" s="4" t="s">
        <v>929</v>
      </c>
      <c r="D238" s="14" t="s">
        <v>204</v>
      </c>
      <c r="E238" s="57" t="s">
        <v>287</v>
      </c>
      <c r="F238" s="14" t="s">
        <v>487</v>
      </c>
      <c r="G238" s="57" t="s">
        <v>155</v>
      </c>
      <c r="H238" s="57" t="s">
        <v>140</v>
      </c>
      <c r="I238" s="15">
        <f t="shared" si="27"/>
        <v>3.9616666666666664</v>
      </c>
      <c r="J238" s="57">
        <v>24</v>
      </c>
      <c r="K238" s="15">
        <v>95.08</v>
      </c>
      <c r="N238"/>
      <c r="P238" s="192">
        <f t="shared" si="23"/>
        <v>0</v>
      </c>
    </row>
    <row r="239" spans="1:16">
      <c r="C239" s="4"/>
      <c r="D239"/>
      <c r="E239" s="57"/>
      <c r="F239"/>
      <c r="G239" s="57"/>
      <c r="H239" s="57"/>
      <c r="J239" s="57"/>
      <c r="M239" s="4"/>
      <c r="N239"/>
      <c r="P239" s="192">
        <f t="shared" si="23"/>
        <v>0</v>
      </c>
    </row>
    <row r="240" spans="1:16">
      <c r="B240" s="44" t="s">
        <v>184</v>
      </c>
      <c r="C240" s="33"/>
      <c r="D240" s="66"/>
      <c r="E240" s="74"/>
      <c r="F240" s="74"/>
      <c r="G240" s="66"/>
      <c r="H240" s="66"/>
      <c r="I240" s="32"/>
      <c r="J240" s="66"/>
      <c r="K240" s="32"/>
      <c r="L240" s="34"/>
      <c r="M240" s="32"/>
      <c r="N240" s="66"/>
      <c r="O240" s="33"/>
      <c r="P240" s="192">
        <f t="shared" si="23"/>
        <v>0</v>
      </c>
    </row>
    <row r="241" spans="1:16">
      <c r="A241" s="65" t="s">
        <v>44</v>
      </c>
      <c r="B241" s="14"/>
      <c r="C241" t="s">
        <v>186</v>
      </c>
      <c r="D241" s="14" t="s">
        <v>180</v>
      </c>
      <c r="E241" s="72" t="s">
        <v>484</v>
      </c>
      <c r="F241" s="72" t="s">
        <v>483</v>
      </c>
      <c r="G241" s="14" t="s">
        <v>98</v>
      </c>
      <c r="H241" s="14" t="s">
        <v>75</v>
      </c>
      <c r="I241" s="15">
        <f t="shared" ref="I241:I253" si="28">K241/J241</f>
        <v>9.6566666666666663</v>
      </c>
      <c r="J241" s="14">
        <v>12</v>
      </c>
      <c r="K241" s="15">
        <v>115.88</v>
      </c>
      <c r="L241" s="7"/>
      <c r="P241" s="192">
        <f t="shared" si="23"/>
        <v>0</v>
      </c>
    </row>
    <row r="242" spans="1:16">
      <c r="A242" s="65" t="s">
        <v>44</v>
      </c>
      <c r="B242" s="14"/>
      <c r="C242" t="s">
        <v>187</v>
      </c>
      <c r="D242" s="14" t="s">
        <v>180</v>
      </c>
      <c r="E242" s="72" t="s">
        <v>485</v>
      </c>
      <c r="F242" s="72" t="s">
        <v>483</v>
      </c>
      <c r="G242" s="14" t="s">
        <v>98</v>
      </c>
      <c r="H242" s="14" t="s">
        <v>75</v>
      </c>
      <c r="I242" s="15">
        <f t="shared" si="28"/>
        <v>9.6566666666666663</v>
      </c>
      <c r="J242" s="14">
        <v>12</v>
      </c>
      <c r="K242" s="15">
        <v>115.88</v>
      </c>
      <c r="L242" s="7"/>
      <c r="P242" s="192">
        <f t="shared" si="23"/>
        <v>0</v>
      </c>
    </row>
    <row r="243" spans="1:16">
      <c r="C243" t="s">
        <v>188</v>
      </c>
      <c r="D243" s="14" t="s">
        <v>180</v>
      </c>
      <c r="E243" s="72" t="s">
        <v>297</v>
      </c>
      <c r="F243" s="72" t="s">
        <v>590</v>
      </c>
      <c r="G243" s="14" t="s">
        <v>185</v>
      </c>
      <c r="H243" s="14" t="s">
        <v>140</v>
      </c>
      <c r="I243" s="15">
        <f t="shared" si="28"/>
        <v>8.331666666666667</v>
      </c>
      <c r="J243" s="14">
        <v>24</v>
      </c>
      <c r="K243" s="15">
        <v>199.96</v>
      </c>
      <c r="L243" s="7"/>
      <c r="P243" s="192">
        <f t="shared" si="23"/>
        <v>0</v>
      </c>
    </row>
    <row r="244" spans="1:16">
      <c r="C244" t="s">
        <v>16</v>
      </c>
      <c r="D244" s="14" t="s">
        <v>180</v>
      </c>
      <c r="E244" s="72" t="s">
        <v>301</v>
      </c>
      <c r="F244" s="72" t="s">
        <v>487</v>
      </c>
      <c r="G244" s="14" t="s">
        <v>98</v>
      </c>
      <c r="H244" s="14" t="s">
        <v>75</v>
      </c>
      <c r="I244" s="15">
        <f t="shared" si="28"/>
        <v>9.6566666666666663</v>
      </c>
      <c r="J244" s="14">
        <v>12</v>
      </c>
      <c r="K244" s="15">
        <v>115.88</v>
      </c>
      <c r="L244" s="7"/>
      <c r="P244" s="192">
        <f t="shared" si="23"/>
        <v>0</v>
      </c>
    </row>
    <row r="245" spans="1:16">
      <c r="C245" t="s">
        <v>189</v>
      </c>
      <c r="D245" s="14" t="s">
        <v>180</v>
      </c>
      <c r="E245" s="72" t="s">
        <v>484</v>
      </c>
      <c r="F245" s="72" t="s">
        <v>483</v>
      </c>
      <c r="G245" s="14" t="s">
        <v>98</v>
      </c>
      <c r="H245" s="14" t="s">
        <v>75</v>
      </c>
      <c r="I245" s="15">
        <f t="shared" si="28"/>
        <v>11.256666666666666</v>
      </c>
      <c r="J245" s="14">
        <v>12</v>
      </c>
      <c r="K245" s="15">
        <v>135.07999999999998</v>
      </c>
      <c r="L245" s="7"/>
      <c r="P245" s="192">
        <f t="shared" si="23"/>
        <v>0</v>
      </c>
    </row>
    <row r="246" spans="1:16">
      <c r="A246" s="29" t="s">
        <v>45</v>
      </c>
      <c r="B246" s="35"/>
      <c r="C246" t="s">
        <v>190</v>
      </c>
      <c r="D246" s="14" t="s">
        <v>180</v>
      </c>
      <c r="E246" s="72" t="s">
        <v>488</v>
      </c>
      <c r="F246" s="72" t="s">
        <v>483</v>
      </c>
      <c r="G246" s="14" t="s">
        <v>98</v>
      </c>
      <c r="H246" s="14" t="s">
        <v>75</v>
      </c>
      <c r="I246" s="15">
        <f t="shared" si="28"/>
        <v>9.6566666666666663</v>
      </c>
      <c r="J246" s="14">
        <v>12</v>
      </c>
      <c r="K246" s="15">
        <v>115.88</v>
      </c>
      <c r="L246" s="12">
        <v>-0.1</v>
      </c>
      <c r="P246" s="192">
        <f t="shared" si="23"/>
        <v>0</v>
      </c>
    </row>
    <row r="247" spans="1:16">
      <c r="C247" t="s">
        <v>191</v>
      </c>
      <c r="D247" s="14" t="s">
        <v>180</v>
      </c>
      <c r="E247" s="72" t="s">
        <v>488</v>
      </c>
      <c r="F247" s="72" t="s">
        <v>483</v>
      </c>
      <c r="G247" s="14" t="s">
        <v>98</v>
      </c>
      <c r="H247" s="14" t="s">
        <v>75</v>
      </c>
      <c r="I247" s="15">
        <f t="shared" si="28"/>
        <v>9.6566666666666663</v>
      </c>
      <c r="J247" s="14">
        <v>12</v>
      </c>
      <c r="K247" s="15">
        <v>115.88</v>
      </c>
      <c r="L247" s="7"/>
      <c r="P247" s="192">
        <f t="shared" si="23"/>
        <v>0</v>
      </c>
    </row>
    <row r="248" spans="1:16">
      <c r="C248" t="s">
        <v>192</v>
      </c>
      <c r="D248" s="14" t="s">
        <v>180</v>
      </c>
      <c r="E248" s="72" t="s">
        <v>490</v>
      </c>
      <c r="F248" s="72" t="s">
        <v>491</v>
      </c>
      <c r="G248" s="14" t="s">
        <v>98</v>
      </c>
      <c r="H248" s="14" t="s">
        <v>75</v>
      </c>
      <c r="I248" s="15">
        <f t="shared" si="28"/>
        <v>6.456666666666667</v>
      </c>
      <c r="J248" s="14">
        <v>12</v>
      </c>
      <c r="K248" s="15">
        <v>77.48</v>
      </c>
      <c r="L248" s="7"/>
      <c r="P248" s="192">
        <f t="shared" si="23"/>
        <v>0</v>
      </c>
    </row>
    <row r="249" spans="1:16" ht="15.6" customHeight="1">
      <c r="A249" s="65" t="s">
        <v>44</v>
      </c>
      <c r="C249" t="s">
        <v>495</v>
      </c>
      <c r="D249" s="14" t="s">
        <v>180</v>
      </c>
      <c r="E249" s="72" t="s">
        <v>486</v>
      </c>
      <c r="F249" s="72" t="s">
        <v>483</v>
      </c>
      <c r="G249" s="14" t="s">
        <v>98</v>
      </c>
      <c r="H249" s="14" t="s">
        <v>75</v>
      </c>
      <c r="I249" s="15">
        <f t="shared" si="28"/>
        <v>11.256666666666666</v>
      </c>
      <c r="J249" s="14">
        <v>12</v>
      </c>
      <c r="K249" s="15">
        <v>135.07999999999998</v>
      </c>
      <c r="L249" s="7"/>
      <c r="P249" s="192">
        <f t="shared" si="23"/>
        <v>0</v>
      </c>
    </row>
    <row r="250" spans="1:16" ht="15.6" customHeight="1">
      <c r="C250" t="s">
        <v>496</v>
      </c>
      <c r="D250" s="14" t="s">
        <v>180</v>
      </c>
      <c r="E250" s="72" t="s">
        <v>288</v>
      </c>
      <c r="F250" s="72" t="s">
        <v>590</v>
      </c>
      <c r="G250" s="14" t="s">
        <v>98</v>
      </c>
      <c r="H250" s="14" t="s">
        <v>75</v>
      </c>
      <c r="I250" s="15">
        <f t="shared" si="28"/>
        <v>12.556666666666667</v>
      </c>
      <c r="J250" s="14">
        <v>12</v>
      </c>
      <c r="K250" s="15">
        <v>150.68</v>
      </c>
      <c r="L250" s="7"/>
      <c r="P250" s="192">
        <f t="shared" si="23"/>
        <v>0</v>
      </c>
    </row>
    <row r="251" spans="1:16" ht="15.6" customHeight="1">
      <c r="C251" t="s">
        <v>493</v>
      </c>
      <c r="D251" s="14" t="s">
        <v>180</v>
      </c>
      <c r="E251" s="72" t="s">
        <v>298</v>
      </c>
      <c r="F251" s="72" t="s">
        <v>483</v>
      </c>
      <c r="G251" s="14" t="s">
        <v>98</v>
      </c>
      <c r="H251" s="14" t="s">
        <v>75</v>
      </c>
      <c r="I251" s="15">
        <f t="shared" si="28"/>
        <v>10.256666666666666</v>
      </c>
      <c r="J251" s="14">
        <v>12</v>
      </c>
      <c r="K251" s="15">
        <v>123.08</v>
      </c>
      <c r="L251" s="7"/>
      <c r="P251" s="192">
        <f t="shared" si="23"/>
        <v>0</v>
      </c>
    </row>
    <row r="252" spans="1:16" ht="15.6" customHeight="1">
      <c r="C252" t="s">
        <v>497</v>
      </c>
      <c r="D252" s="14" t="s">
        <v>180</v>
      </c>
      <c r="E252" s="72" t="s">
        <v>295</v>
      </c>
      <c r="F252" s="72" t="s">
        <v>483</v>
      </c>
      <c r="G252" s="14" t="s">
        <v>98</v>
      </c>
      <c r="H252" s="14" t="s">
        <v>75</v>
      </c>
      <c r="I252" s="15">
        <f t="shared" si="28"/>
        <v>10.256666666666666</v>
      </c>
      <c r="J252" s="14">
        <v>12</v>
      </c>
      <c r="K252" s="15">
        <v>123.08</v>
      </c>
      <c r="L252" s="7"/>
      <c r="P252" s="192">
        <f t="shared" si="23"/>
        <v>0</v>
      </c>
    </row>
    <row r="253" spans="1:16" ht="15.6" customHeight="1">
      <c r="C253" t="s">
        <v>193</v>
      </c>
      <c r="D253" s="14" t="s">
        <v>180</v>
      </c>
      <c r="E253" s="72" t="s">
        <v>299</v>
      </c>
      <c r="F253" s="72" t="s">
        <v>481</v>
      </c>
      <c r="G253" s="14" t="s">
        <v>98</v>
      </c>
      <c r="H253" s="14" t="s">
        <v>75</v>
      </c>
      <c r="I253" s="15">
        <f t="shared" si="28"/>
        <v>8.3766666666666669</v>
      </c>
      <c r="J253" s="14">
        <v>12</v>
      </c>
      <c r="K253" s="15">
        <v>100.52</v>
      </c>
      <c r="L253" s="7"/>
      <c r="P253" s="192">
        <f t="shared" si="23"/>
        <v>0</v>
      </c>
    </row>
    <row r="254" spans="1:16" ht="15.6" customHeight="1">
      <c r="L254" s="7"/>
      <c r="P254" s="192">
        <f t="shared" si="23"/>
        <v>0</v>
      </c>
    </row>
    <row r="255" spans="1:16">
      <c r="B255" s="44" t="s">
        <v>230</v>
      </c>
      <c r="C255" s="33"/>
      <c r="D255" s="66"/>
      <c r="E255" s="74"/>
      <c r="F255" s="74"/>
      <c r="G255" s="66"/>
      <c r="H255" s="66"/>
      <c r="I255" s="32"/>
      <c r="J255" s="86"/>
      <c r="K255" s="32"/>
      <c r="L255" s="33"/>
      <c r="M255" s="32"/>
      <c r="N255" s="66"/>
      <c r="O255" s="33"/>
      <c r="P255" s="192">
        <f t="shared" si="23"/>
        <v>0</v>
      </c>
    </row>
    <row r="256" spans="1:16">
      <c r="A256" s="65" t="s">
        <v>44</v>
      </c>
      <c r="B256" s="14"/>
      <c r="C256" t="s">
        <v>799</v>
      </c>
      <c r="D256" s="14" t="s">
        <v>208</v>
      </c>
      <c r="E256" s="79">
        <v>0.03</v>
      </c>
      <c r="F256" s="79" t="s">
        <v>524</v>
      </c>
      <c r="G256" s="14" t="s">
        <v>155</v>
      </c>
      <c r="H256" s="14" t="s">
        <v>140</v>
      </c>
      <c r="I256" s="15">
        <f t="shared" ref="I256:I266" si="29">K256/J256</f>
        <v>4.581666666666667</v>
      </c>
      <c r="J256" s="14">
        <v>24</v>
      </c>
      <c r="K256" s="15">
        <v>109.96000000000001</v>
      </c>
      <c r="P256" s="192">
        <f t="shared" si="23"/>
        <v>0</v>
      </c>
    </row>
    <row r="257" spans="1:16">
      <c r="A257" s="27" t="s">
        <v>43</v>
      </c>
      <c r="C257" t="s">
        <v>965</v>
      </c>
      <c r="D257" s="94" t="s">
        <v>208</v>
      </c>
      <c r="E257" s="79">
        <v>0.01</v>
      </c>
      <c r="F257" s="14" t="s">
        <v>487</v>
      </c>
      <c r="G257" s="14" t="s">
        <v>155</v>
      </c>
      <c r="H257" s="14" t="s">
        <v>140</v>
      </c>
      <c r="I257" s="15">
        <f t="shared" si="29"/>
        <v>3.7716666666666665</v>
      </c>
      <c r="J257" s="14">
        <v>24</v>
      </c>
      <c r="K257" s="15">
        <v>90.52</v>
      </c>
      <c r="N257"/>
      <c r="P257" s="192">
        <f t="shared" si="23"/>
        <v>0</v>
      </c>
    </row>
    <row r="258" spans="1:16">
      <c r="A258" s="27" t="s">
        <v>43</v>
      </c>
      <c r="C258" t="s">
        <v>966</v>
      </c>
      <c r="D258" s="94" t="s">
        <v>208</v>
      </c>
      <c r="E258" s="154">
        <v>6.7000000000000004E-2</v>
      </c>
      <c r="F258" s="14" t="s">
        <v>502</v>
      </c>
      <c r="G258" s="14" t="s">
        <v>155</v>
      </c>
      <c r="H258" s="14" t="s">
        <v>140</v>
      </c>
      <c r="I258" s="15">
        <f t="shared" si="29"/>
        <v>3.7716666666666665</v>
      </c>
      <c r="J258" s="14">
        <v>24</v>
      </c>
      <c r="K258" s="15">
        <v>90.52</v>
      </c>
      <c r="N258"/>
      <c r="P258" s="192">
        <f t="shared" si="23"/>
        <v>0</v>
      </c>
    </row>
    <row r="259" spans="1:16">
      <c r="A259" s="27" t="s">
        <v>43</v>
      </c>
      <c r="C259" t="s">
        <v>967</v>
      </c>
      <c r="D259" s="94" t="s">
        <v>208</v>
      </c>
      <c r="E259" s="79">
        <v>8.2000000000000003E-2</v>
      </c>
      <c r="F259" s="14" t="s">
        <v>501</v>
      </c>
      <c r="G259" s="14" t="s">
        <v>155</v>
      </c>
      <c r="H259" s="14" t="s">
        <v>140</v>
      </c>
      <c r="I259" s="15">
        <f t="shared" si="29"/>
        <v>3.7716666666666665</v>
      </c>
      <c r="J259" s="14">
        <v>24</v>
      </c>
      <c r="K259" s="15">
        <v>90.52</v>
      </c>
      <c r="N259"/>
      <c r="P259" s="192">
        <f t="shared" si="23"/>
        <v>0</v>
      </c>
    </row>
    <row r="260" spans="1:16">
      <c r="A260" s="27" t="s">
        <v>43</v>
      </c>
      <c r="C260" t="s">
        <v>968</v>
      </c>
      <c r="D260" s="94" t="s">
        <v>208</v>
      </c>
      <c r="E260" s="79">
        <v>0.114</v>
      </c>
      <c r="F260" s="14" t="s">
        <v>590</v>
      </c>
      <c r="G260" s="14" t="s">
        <v>74</v>
      </c>
      <c r="H260" s="14" t="s">
        <v>140</v>
      </c>
      <c r="I260" s="15">
        <f t="shared" si="29"/>
        <v>5.291666666666667</v>
      </c>
      <c r="J260" s="14">
        <v>24</v>
      </c>
      <c r="K260" s="15">
        <v>127</v>
      </c>
      <c r="N260"/>
      <c r="P260" s="192">
        <f t="shared" si="23"/>
        <v>0</v>
      </c>
    </row>
    <row r="261" spans="1:16">
      <c r="A261" s="27" t="s">
        <v>43</v>
      </c>
      <c r="C261" t="s">
        <v>969</v>
      </c>
      <c r="D261" s="94" t="s">
        <v>208</v>
      </c>
      <c r="E261" s="154">
        <v>6.0999999999999999E-2</v>
      </c>
      <c r="F261" s="14" t="s">
        <v>502</v>
      </c>
      <c r="G261" s="14" t="s">
        <v>155</v>
      </c>
      <c r="H261" s="14" t="s">
        <v>140</v>
      </c>
      <c r="I261" s="15">
        <f t="shared" si="29"/>
        <v>3.7716666666666665</v>
      </c>
      <c r="J261" s="14">
        <v>24</v>
      </c>
      <c r="K261" s="15">
        <v>90.52</v>
      </c>
      <c r="N261"/>
      <c r="P261" s="192">
        <f t="shared" si="23"/>
        <v>0</v>
      </c>
    </row>
    <row r="262" spans="1:16">
      <c r="A262" s="27" t="s">
        <v>43</v>
      </c>
      <c r="C262" t="s">
        <v>970</v>
      </c>
      <c r="D262" s="94" t="s">
        <v>208</v>
      </c>
      <c r="E262" s="154">
        <v>6.3E-2</v>
      </c>
      <c r="F262" s="14" t="s">
        <v>502</v>
      </c>
      <c r="G262" s="14" t="s">
        <v>155</v>
      </c>
      <c r="H262" s="14" t="s">
        <v>140</v>
      </c>
      <c r="I262" s="15">
        <f t="shared" si="29"/>
        <v>3.7716666666666665</v>
      </c>
      <c r="J262" s="14">
        <v>24</v>
      </c>
      <c r="K262" s="15">
        <v>90.52</v>
      </c>
      <c r="N262"/>
      <c r="P262" s="192">
        <f t="shared" ref="P262:P325" si="30">O262*K262</f>
        <v>0</v>
      </c>
    </row>
    <row r="263" spans="1:16">
      <c r="A263" s="65" t="s">
        <v>44</v>
      </c>
      <c r="B263" s="14"/>
      <c r="C263" t="s">
        <v>800</v>
      </c>
      <c r="D263" s="94" t="s">
        <v>208</v>
      </c>
      <c r="E263" s="79">
        <v>0.1</v>
      </c>
      <c r="F263" s="79" t="s">
        <v>590</v>
      </c>
      <c r="G263" s="14" t="s">
        <v>74</v>
      </c>
      <c r="H263" s="14" t="s">
        <v>140</v>
      </c>
      <c r="I263" s="15">
        <f t="shared" si="29"/>
        <v>5.291666666666667</v>
      </c>
      <c r="J263" s="14">
        <v>24</v>
      </c>
      <c r="K263" s="15">
        <v>127</v>
      </c>
      <c r="P263" s="192">
        <f t="shared" si="30"/>
        <v>0</v>
      </c>
    </row>
    <row r="264" spans="1:16">
      <c r="A264" s="27" t="s">
        <v>43</v>
      </c>
      <c r="C264" t="s">
        <v>976</v>
      </c>
      <c r="D264" s="94" t="s">
        <v>208</v>
      </c>
      <c r="E264" s="79">
        <v>0.114</v>
      </c>
      <c r="F264" s="14" t="s">
        <v>590</v>
      </c>
      <c r="G264" s="14" t="s">
        <v>74</v>
      </c>
      <c r="H264" s="14" t="s">
        <v>140</v>
      </c>
      <c r="I264" s="15">
        <f t="shared" si="29"/>
        <v>5.291666666666667</v>
      </c>
      <c r="J264" s="14">
        <v>24</v>
      </c>
      <c r="K264" s="15">
        <v>127</v>
      </c>
      <c r="N264"/>
      <c r="P264" s="192">
        <f t="shared" si="30"/>
        <v>0</v>
      </c>
    </row>
    <row r="265" spans="1:16">
      <c r="A265" s="65" t="s">
        <v>44</v>
      </c>
      <c r="B265" s="14"/>
      <c r="C265" t="s">
        <v>798</v>
      </c>
      <c r="D265" s="94" t="s">
        <v>208</v>
      </c>
      <c r="E265" s="79">
        <v>3.2000000000000001E-2</v>
      </c>
      <c r="F265" s="79" t="s">
        <v>524</v>
      </c>
      <c r="G265" s="14" t="s">
        <v>155</v>
      </c>
      <c r="H265" s="14" t="s">
        <v>140</v>
      </c>
      <c r="I265" s="15">
        <f t="shared" si="29"/>
        <v>4.581666666666667</v>
      </c>
      <c r="J265" s="14">
        <v>24</v>
      </c>
      <c r="K265" s="15">
        <v>109.96000000000001</v>
      </c>
      <c r="P265" s="192">
        <f t="shared" si="30"/>
        <v>0</v>
      </c>
    </row>
    <row r="266" spans="1:16">
      <c r="A266" s="27" t="s">
        <v>43</v>
      </c>
      <c r="C266" t="s">
        <v>971</v>
      </c>
      <c r="D266" s="94" t="s">
        <v>208</v>
      </c>
      <c r="E266" s="79">
        <v>0.08</v>
      </c>
      <c r="F266" s="14" t="s">
        <v>501</v>
      </c>
      <c r="G266" s="14" t="s">
        <v>155</v>
      </c>
      <c r="H266" s="14" t="s">
        <v>140</v>
      </c>
      <c r="I266" s="15">
        <f t="shared" si="29"/>
        <v>4.1316666666666668</v>
      </c>
      <c r="J266" s="14">
        <v>24</v>
      </c>
      <c r="K266" s="15">
        <v>99.16</v>
      </c>
      <c r="N266"/>
      <c r="P266" s="192">
        <f t="shared" si="30"/>
        <v>0</v>
      </c>
    </row>
    <row r="267" spans="1:16">
      <c r="P267" s="192">
        <f t="shared" si="30"/>
        <v>0</v>
      </c>
    </row>
    <row r="268" spans="1:16">
      <c r="B268" s="44" t="s">
        <v>229</v>
      </c>
      <c r="C268" s="33"/>
      <c r="D268" s="66"/>
      <c r="E268" s="74"/>
      <c r="F268" s="74"/>
      <c r="G268" s="66"/>
      <c r="H268" s="66"/>
      <c r="I268" s="32"/>
      <c r="J268" s="66"/>
      <c r="K268" s="32"/>
      <c r="L268" s="33"/>
      <c r="M268" s="32"/>
      <c r="N268" s="66"/>
      <c r="O268" s="33"/>
      <c r="P268" s="192">
        <f t="shared" si="30"/>
        <v>0</v>
      </c>
    </row>
    <row r="269" spans="1:16">
      <c r="A269" s="42"/>
      <c r="B269" s="42"/>
      <c r="C269" t="s">
        <v>417</v>
      </c>
      <c r="D269" s="14" t="s">
        <v>208</v>
      </c>
      <c r="E269" s="72">
        <v>0.13</v>
      </c>
      <c r="F269" s="72" t="s">
        <v>590</v>
      </c>
      <c r="G269" s="14" t="s">
        <v>74</v>
      </c>
      <c r="H269" s="14" t="s">
        <v>75</v>
      </c>
      <c r="I269" s="15">
        <f t="shared" ref="I269:I274" si="31">K269/J269</f>
        <v>6.3616666666666672</v>
      </c>
      <c r="J269" s="14">
        <v>24</v>
      </c>
      <c r="K269" s="15">
        <v>152.68</v>
      </c>
      <c r="L269" t="s">
        <v>21</v>
      </c>
      <c r="P269" s="192">
        <f t="shared" si="30"/>
        <v>0</v>
      </c>
    </row>
    <row r="270" spans="1:16">
      <c r="A270" s="65" t="s">
        <v>44</v>
      </c>
      <c r="B270" s="14"/>
      <c r="C270" t="s">
        <v>418</v>
      </c>
      <c r="D270" s="14" t="s">
        <v>208</v>
      </c>
      <c r="E270" s="72">
        <v>0.12</v>
      </c>
      <c r="F270" s="72" t="s">
        <v>512</v>
      </c>
      <c r="G270" s="14" t="s">
        <v>74</v>
      </c>
      <c r="H270" s="14" t="s">
        <v>75</v>
      </c>
      <c r="I270" s="15">
        <f t="shared" si="31"/>
        <v>6.1466666666666674</v>
      </c>
      <c r="J270" s="14">
        <v>12</v>
      </c>
      <c r="K270" s="15">
        <v>73.760000000000005</v>
      </c>
      <c r="P270" s="192">
        <f t="shared" si="30"/>
        <v>0</v>
      </c>
    </row>
    <row r="271" spans="1:16">
      <c r="A271" s="65" t="s">
        <v>44</v>
      </c>
      <c r="B271" s="42"/>
      <c r="C271" t="s">
        <v>419</v>
      </c>
      <c r="D271" s="14" t="s">
        <v>208</v>
      </c>
      <c r="E271" s="72">
        <v>0.08</v>
      </c>
      <c r="F271" s="96" t="s">
        <v>501</v>
      </c>
      <c r="G271" s="14" t="s">
        <v>155</v>
      </c>
      <c r="H271" s="14" t="s">
        <v>140</v>
      </c>
      <c r="I271" s="15">
        <f t="shared" si="31"/>
        <v>3.9766666666666666</v>
      </c>
      <c r="J271" s="14">
        <v>12</v>
      </c>
      <c r="K271" s="15">
        <v>47.72</v>
      </c>
      <c r="P271" s="192">
        <f t="shared" si="30"/>
        <v>0</v>
      </c>
    </row>
    <row r="272" spans="1:16">
      <c r="A272" s="65" t="s">
        <v>44</v>
      </c>
      <c r="B272" s="42"/>
      <c r="C272" t="s">
        <v>420</v>
      </c>
      <c r="D272" s="14" t="s">
        <v>208</v>
      </c>
      <c r="E272" s="72">
        <v>0.12</v>
      </c>
      <c r="F272" s="152" t="s">
        <v>682</v>
      </c>
      <c r="G272" s="14" t="s">
        <v>74</v>
      </c>
      <c r="H272" s="14" t="s">
        <v>75</v>
      </c>
      <c r="I272" s="15">
        <f t="shared" si="31"/>
        <v>6.251666666666666</v>
      </c>
      <c r="J272" s="14">
        <v>24</v>
      </c>
      <c r="K272" s="15">
        <v>150.04</v>
      </c>
      <c r="P272" s="192">
        <f t="shared" si="30"/>
        <v>0</v>
      </c>
    </row>
    <row r="273" spans="1:16">
      <c r="B273" s="3"/>
      <c r="C273" t="s">
        <v>421</v>
      </c>
      <c r="D273" s="14" t="s">
        <v>208</v>
      </c>
      <c r="E273" s="72">
        <v>0.11</v>
      </c>
      <c r="F273" s="96" t="s">
        <v>610</v>
      </c>
      <c r="G273" s="14" t="s">
        <v>74</v>
      </c>
      <c r="H273" s="14" t="s">
        <v>75</v>
      </c>
      <c r="I273" s="15">
        <f t="shared" si="31"/>
        <v>5.5116666666666667</v>
      </c>
      <c r="J273" s="14">
        <v>24</v>
      </c>
      <c r="K273" s="15">
        <v>132.28</v>
      </c>
      <c r="P273" s="192">
        <f t="shared" si="30"/>
        <v>0</v>
      </c>
    </row>
    <row r="274" spans="1:16">
      <c r="A274" s="65" t="s">
        <v>44</v>
      </c>
      <c r="B274" s="42"/>
      <c r="C274" t="s">
        <v>422</v>
      </c>
      <c r="D274" s="14" t="s">
        <v>208</v>
      </c>
      <c r="E274" s="72">
        <v>0.12</v>
      </c>
      <c r="F274" s="152" t="s">
        <v>682</v>
      </c>
      <c r="G274" s="14" t="s">
        <v>74</v>
      </c>
      <c r="H274" s="14" t="s">
        <v>75</v>
      </c>
      <c r="I274" s="15">
        <f t="shared" si="31"/>
        <v>6.251666666666666</v>
      </c>
      <c r="J274" s="14">
        <v>24</v>
      </c>
      <c r="K274" s="15">
        <v>150.04</v>
      </c>
      <c r="P274" s="192">
        <f t="shared" si="30"/>
        <v>0</v>
      </c>
    </row>
    <row r="275" spans="1:16" ht="15" customHeight="1">
      <c r="I275" s="30"/>
      <c r="J275" s="87"/>
      <c r="P275" s="192">
        <f t="shared" si="30"/>
        <v>0</v>
      </c>
    </row>
    <row r="276" spans="1:16" ht="15" customHeight="1">
      <c r="B276" s="44" t="s">
        <v>219</v>
      </c>
      <c r="C276" s="33"/>
      <c r="D276" s="66"/>
      <c r="E276" s="74"/>
      <c r="F276" s="74"/>
      <c r="G276" s="66"/>
      <c r="H276" s="66"/>
      <c r="I276" s="38"/>
      <c r="J276" s="86"/>
      <c r="K276" s="32"/>
      <c r="L276" s="33"/>
      <c r="M276" s="32"/>
      <c r="N276" s="66"/>
      <c r="O276" s="33"/>
      <c r="P276" s="192">
        <f t="shared" si="30"/>
        <v>0</v>
      </c>
    </row>
    <row r="277" spans="1:16" ht="15" customHeight="1">
      <c r="C277" t="s">
        <v>334</v>
      </c>
      <c r="D277" s="14" t="s">
        <v>215</v>
      </c>
      <c r="E277" s="72">
        <v>6.8000000000000005E-2</v>
      </c>
      <c r="F277" s="72" t="s">
        <v>481</v>
      </c>
      <c r="G277" s="57" t="s">
        <v>76</v>
      </c>
      <c r="H277" s="57" t="s">
        <v>75</v>
      </c>
      <c r="I277" s="15">
        <f t="shared" ref="I277:I279" si="32">K277/J277</f>
        <v>11.823333333333332</v>
      </c>
      <c r="J277" s="87">
        <v>6</v>
      </c>
      <c r="K277" s="15">
        <v>70.94</v>
      </c>
      <c r="L277" s="13"/>
      <c r="P277" s="192">
        <f t="shared" si="30"/>
        <v>0</v>
      </c>
    </row>
    <row r="278" spans="1:16" ht="15" customHeight="1">
      <c r="A278" s="65" t="s">
        <v>44</v>
      </c>
      <c r="B278" s="14"/>
      <c r="C278" t="s">
        <v>335</v>
      </c>
      <c r="D278" s="14" t="s">
        <v>215</v>
      </c>
      <c r="E278" s="72">
        <v>7.2999999999999995E-2</v>
      </c>
      <c r="F278" s="72" t="s">
        <v>481</v>
      </c>
      <c r="G278" s="57" t="s">
        <v>76</v>
      </c>
      <c r="H278" s="57" t="s">
        <v>75</v>
      </c>
      <c r="I278" s="15">
        <f t="shared" si="32"/>
        <v>10.653333333333334</v>
      </c>
      <c r="J278" s="87">
        <v>6</v>
      </c>
      <c r="K278" s="15">
        <v>63.92</v>
      </c>
      <c r="P278" s="192">
        <f t="shared" si="30"/>
        <v>0</v>
      </c>
    </row>
    <row r="279" spans="1:16" ht="15" customHeight="1">
      <c r="C279" t="s">
        <v>336</v>
      </c>
      <c r="D279" s="14" t="s">
        <v>215</v>
      </c>
      <c r="E279" s="72">
        <v>6.7000000000000004E-2</v>
      </c>
      <c r="F279" s="72" t="s">
        <v>481</v>
      </c>
      <c r="G279" s="57" t="s">
        <v>76</v>
      </c>
      <c r="H279" s="57" t="s">
        <v>75</v>
      </c>
      <c r="I279" s="15">
        <f t="shared" si="32"/>
        <v>11.703333333333333</v>
      </c>
      <c r="J279" s="87">
        <v>6</v>
      </c>
      <c r="K279" s="15">
        <v>70.22</v>
      </c>
      <c r="P279" s="192">
        <f t="shared" si="30"/>
        <v>0</v>
      </c>
    </row>
    <row r="280" spans="1:16" ht="15" customHeight="1">
      <c r="G280" s="57"/>
      <c r="H280" s="57"/>
      <c r="I280" s="30"/>
      <c r="J280" s="87"/>
      <c r="P280" s="192">
        <f t="shared" si="30"/>
        <v>0</v>
      </c>
    </row>
    <row r="281" spans="1:16">
      <c r="B281" s="44" t="s">
        <v>221</v>
      </c>
      <c r="C281" s="33"/>
      <c r="D281" s="66"/>
      <c r="E281" s="74"/>
      <c r="F281" s="74"/>
      <c r="G281" s="66"/>
      <c r="H281" s="66"/>
      <c r="I281" s="32"/>
      <c r="J281" s="66"/>
      <c r="K281" s="32"/>
      <c r="L281" s="34"/>
      <c r="M281" s="32"/>
      <c r="N281" s="66"/>
      <c r="O281" s="33"/>
      <c r="P281" s="192">
        <f t="shared" si="30"/>
        <v>0</v>
      </c>
    </row>
    <row r="282" spans="1:16">
      <c r="C282" t="s">
        <v>355</v>
      </c>
      <c r="D282" s="14" t="s">
        <v>213</v>
      </c>
      <c r="E282" s="72">
        <v>6.3E-2</v>
      </c>
      <c r="F282" s="72" t="s">
        <v>508</v>
      </c>
      <c r="G282" s="57" t="s">
        <v>76</v>
      </c>
      <c r="H282" s="57" t="s">
        <v>75</v>
      </c>
      <c r="I282" s="15">
        <f t="shared" ref="I282:I286" si="33">K282/J282</f>
        <v>14.953333333333333</v>
      </c>
      <c r="J282" s="14">
        <v>6</v>
      </c>
      <c r="K282" s="15">
        <v>89.72</v>
      </c>
      <c r="L282" s="7"/>
      <c r="P282" s="192">
        <f t="shared" si="30"/>
        <v>0</v>
      </c>
    </row>
    <row r="283" spans="1:16">
      <c r="C283" t="s">
        <v>356</v>
      </c>
      <c r="D283" s="14" t="s">
        <v>213</v>
      </c>
      <c r="E283" s="72">
        <v>8.5000000000000006E-2</v>
      </c>
      <c r="F283" s="72" t="s">
        <v>508</v>
      </c>
      <c r="G283" s="57" t="s">
        <v>76</v>
      </c>
      <c r="H283" s="57" t="s">
        <v>75</v>
      </c>
      <c r="I283" s="15">
        <f t="shared" si="33"/>
        <v>20.783333333333331</v>
      </c>
      <c r="J283" s="14">
        <v>6</v>
      </c>
      <c r="K283" s="15">
        <v>124.69999999999999</v>
      </c>
      <c r="L283" s="7"/>
      <c r="P283" s="192">
        <f t="shared" si="30"/>
        <v>0</v>
      </c>
    </row>
    <row r="284" spans="1:16">
      <c r="A284" s="65" t="s">
        <v>44</v>
      </c>
      <c r="B284" s="14"/>
      <c r="C284" t="s">
        <v>357</v>
      </c>
      <c r="D284" s="14" t="s">
        <v>213</v>
      </c>
      <c r="E284" s="72">
        <v>0.08</v>
      </c>
      <c r="F284" s="72" t="s">
        <v>481</v>
      </c>
      <c r="G284" s="57" t="s">
        <v>76</v>
      </c>
      <c r="H284" s="57" t="s">
        <v>75</v>
      </c>
      <c r="I284" s="15">
        <f t="shared" si="33"/>
        <v>18.983333333333331</v>
      </c>
      <c r="J284" s="14">
        <v>6</v>
      </c>
      <c r="K284" s="15">
        <v>113.89999999999999</v>
      </c>
      <c r="L284" s="7"/>
      <c r="P284" s="192">
        <f t="shared" si="30"/>
        <v>0</v>
      </c>
    </row>
    <row r="285" spans="1:16">
      <c r="C285" t="s">
        <v>358</v>
      </c>
      <c r="D285" s="14" t="s">
        <v>213</v>
      </c>
      <c r="E285" s="72">
        <v>7.0000000000000007E-2</v>
      </c>
      <c r="F285" s="72" t="s">
        <v>483</v>
      </c>
      <c r="G285" s="57" t="s">
        <v>76</v>
      </c>
      <c r="H285" s="57" t="s">
        <v>75</v>
      </c>
      <c r="I285" s="15">
        <f t="shared" si="33"/>
        <v>18.983333333333331</v>
      </c>
      <c r="J285" s="14">
        <v>6</v>
      </c>
      <c r="K285" s="15">
        <v>113.89999999999999</v>
      </c>
      <c r="L285" s="7"/>
      <c r="P285" s="192">
        <f t="shared" si="30"/>
        <v>0</v>
      </c>
    </row>
    <row r="286" spans="1:16">
      <c r="A286" s="65" t="s">
        <v>44</v>
      </c>
      <c r="B286" s="14"/>
      <c r="C286" t="s">
        <v>609</v>
      </c>
      <c r="D286" s="14" t="s">
        <v>213</v>
      </c>
      <c r="E286" s="72">
        <v>0.06</v>
      </c>
      <c r="F286" s="72" t="s">
        <v>481</v>
      </c>
      <c r="G286" s="57" t="s">
        <v>76</v>
      </c>
      <c r="H286" s="57" t="s">
        <v>75</v>
      </c>
      <c r="I286" s="15">
        <f t="shared" si="33"/>
        <v>16.613333333333333</v>
      </c>
      <c r="J286" s="14">
        <v>6</v>
      </c>
      <c r="K286" s="15">
        <v>99.679999999999993</v>
      </c>
      <c r="L286" s="7"/>
      <c r="P286" s="192">
        <f t="shared" si="30"/>
        <v>0</v>
      </c>
    </row>
    <row r="287" spans="1:16" ht="15" customHeight="1">
      <c r="G287" s="57"/>
      <c r="H287" s="57"/>
      <c r="I287" s="30"/>
      <c r="J287" s="87"/>
      <c r="P287" s="192">
        <f t="shared" si="30"/>
        <v>0</v>
      </c>
    </row>
    <row r="288" spans="1:16" s="4" customFormat="1">
      <c r="B288" s="44" t="s">
        <v>228</v>
      </c>
      <c r="C288" s="37"/>
      <c r="D288" s="67"/>
      <c r="E288" s="75"/>
      <c r="F288" s="75"/>
      <c r="G288" s="67"/>
      <c r="H288" s="67"/>
      <c r="I288" s="32"/>
      <c r="J288" s="66"/>
      <c r="K288" s="32"/>
      <c r="L288" s="41"/>
      <c r="M288" s="38"/>
      <c r="N288" s="67"/>
      <c r="O288" s="37"/>
      <c r="P288" s="192">
        <f t="shared" si="30"/>
        <v>0</v>
      </c>
    </row>
    <row r="289" spans="1:16" ht="15.6" customHeight="1">
      <c r="A289" s="14"/>
      <c r="B289" s="42"/>
      <c r="C289" s="4" t="s">
        <v>396</v>
      </c>
      <c r="D289" s="14" t="s">
        <v>209</v>
      </c>
      <c r="E289" s="72">
        <v>5.5E-2</v>
      </c>
      <c r="F289" s="72" t="s">
        <v>487</v>
      </c>
      <c r="G289" s="57" t="s">
        <v>76</v>
      </c>
      <c r="H289" s="57" t="s">
        <v>75</v>
      </c>
      <c r="I289" s="15">
        <f t="shared" ref="I289:I309" si="34">K289/J289</f>
        <v>7.1733333333333329</v>
      </c>
      <c r="J289" s="14">
        <v>6</v>
      </c>
      <c r="K289" s="15">
        <v>43.04</v>
      </c>
      <c r="P289" s="192">
        <f t="shared" si="30"/>
        <v>0</v>
      </c>
    </row>
    <row r="290" spans="1:16" ht="15.6" customHeight="1">
      <c r="B290" s="3"/>
      <c r="C290" s="4" t="s">
        <v>397</v>
      </c>
      <c r="D290" s="14" t="s">
        <v>209</v>
      </c>
      <c r="E290" s="72">
        <v>0.12</v>
      </c>
      <c r="F290" s="72" t="s">
        <v>801</v>
      </c>
      <c r="G290" s="14" t="s">
        <v>395</v>
      </c>
      <c r="H290" s="57" t="s">
        <v>140</v>
      </c>
      <c r="I290" s="15">
        <f t="shared" si="34"/>
        <v>3.4216666666666669</v>
      </c>
      <c r="J290" s="14">
        <v>24</v>
      </c>
      <c r="K290" s="15">
        <v>82.12</v>
      </c>
      <c r="L290" s="7"/>
      <c r="P290" s="192">
        <f t="shared" si="30"/>
        <v>0</v>
      </c>
    </row>
    <row r="291" spans="1:16" ht="15.6" customHeight="1">
      <c r="A291" s="14"/>
      <c r="B291" s="42"/>
      <c r="C291" s="4" t="s">
        <v>398</v>
      </c>
      <c r="D291" s="14" t="s">
        <v>209</v>
      </c>
      <c r="E291" s="79">
        <v>4.2000000000000003E-2</v>
      </c>
      <c r="F291" s="72" t="s">
        <v>481</v>
      </c>
      <c r="G291" s="14" t="s">
        <v>74</v>
      </c>
      <c r="H291" s="57" t="s">
        <v>75</v>
      </c>
      <c r="I291" s="15">
        <f t="shared" si="34"/>
        <v>4.041666666666667</v>
      </c>
      <c r="J291" s="14">
        <v>24</v>
      </c>
      <c r="K291" s="15">
        <v>97</v>
      </c>
      <c r="L291" s="13" t="s">
        <v>28</v>
      </c>
      <c r="P291" s="192">
        <f t="shared" si="30"/>
        <v>0</v>
      </c>
    </row>
    <row r="292" spans="1:16" ht="15.6" customHeight="1">
      <c r="C292" s="4" t="s">
        <v>399</v>
      </c>
      <c r="D292" s="14" t="s">
        <v>209</v>
      </c>
      <c r="E292" s="72">
        <v>4.4999999999999998E-2</v>
      </c>
      <c r="F292" s="72" t="s">
        <v>481</v>
      </c>
      <c r="G292" s="57" t="s">
        <v>76</v>
      </c>
      <c r="H292" s="57" t="s">
        <v>75</v>
      </c>
      <c r="I292" s="15">
        <f t="shared" si="34"/>
        <v>7.2233333333333327</v>
      </c>
      <c r="J292" s="14">
        <v>6</v>
      </c>
      <c r="K292" s="15">
        <v>43.339999999999996</v>
      </c>
      <c r="L292" s="13"/>
      <c r="P292" s="192">
        <f t="shared" si="30"/>
        <v>0</v>
      </c>
    </row>
    <row r="293" spans="1:16" ht="15.6" customHeight="1">
      <c r="C293" t="s">
        <v>400</v>
      </c>
      <c r="D293" s="14" t="s">
        <v>209</v>
      </c>
      <c r="E293" s="72">
        <v>0.06</v>
      </c>
      <c r="F293" s="72" t="s">
        <v>481</v>
      </c>
      <c r="G293" s="14" t="s">
        <v>274</v>
      </c>
      <c r="H293" s="57" t="s">
        <v>75</v>
      </c>
      <c r="I293" s="15">
        <f t="shared" si="34"/>
        <v>6.0766666666666671</v>
      </c>
      <c r="J293" s="14">
        <v>12</v>
      </c>
      <c r="K293" s="15">
        <v>72.92</v>
      </c>
      <c r="L293" s="7"/>
      <c r="P293" s="192">
        <f t="shared" si="30"/>
        <v>0</v>
      </c>
    </row>
    <row r="294" spans="1:16" ht="15.6" customHeight="1">
      <c r="A294" s="29" t="s">
        <v>45</v>
      </c>
      <c r="B294" s="35"/>
      <c r="C294" s="4" t="s">
        <v>604</v>
      </c>
      <c r="D294" s="14" t="s">
        <v>209</v>
      </c>
      <c r="E294" s="72">
        <v>4.9000000000000002E-2</v>
      </c>
      <c r="F294" s="72" t="s">
        <v>504</v>
      </c>
      <c r="G294" s="57" t="s">
        <v>76</v>
      </c>
      <c r="H294" s="57" t="s">
        <v>75</v>
      </c>
      <c r="I294" s="15">
        <f t="shared" si="34"/>
        <v>8.5233333333333334</v>
      </c>
      <c r="J294" s="14">
        <v>6</v>
      </c>
      <c r="K294" s="15">
        <v>51.14</v>
      </c>
      <c r="L294" s="12">
        <v>-0.2</v>
      </c>
      <c r="N294" s="14" t="s">
        <v>777</v>
      </c>
      <c r="P294" s="192">
        <f t="shared" si="30"/>
        <v>0</v>
      </c>
    </row>
    <row r="295" spans="1:16" ht="15.6" customHeight="1">
      <c r="C295" t="s">
        <v>401</v>
      </c>
      <c r="D295" s="14" t="s">
        <v>209</v>
      </c>
      <c r="E295" s="72">
        <v>5.5E-2</v>
      </c>
      <c r="F295" s="72" t="s">
        <v>163</v>
      </c>
      <c r="G295" s="57" t="s">
        <v>76</v>
      </c>
      <c r="H295" s="57" t="s">
        <v>75</v>
      </c>
      <c r="I295" s="15">
        <f t="shared" si="34"/>
        <v>6.9433333333333342</v>
      </c>
      <c r="J295" s="14">
        <v>6</v>
      </c>
      <c r="K295" s="15">
        <v>41.660000000000004</v>
      </c>
      <c r="L295" s="7"/>
      <c r="P295" s="192">
        <f t="shared" si="30"/>
        <v>0</v>
      </c>
    </row>
    <row r="296" spans="1:16" ht="15.6" customHeight="1">
      <c r="C296" t="s">
        <v>402</v>
      </c>
      <c r="D296" s="14" t="s">
        <v>209</v>
      </c>
      <c r="E296" s="72">
        <v>5.8999999999999997E-2</v>
      </c>
      <c r="F296" s="72" t="s">
        <v>481</v>
      </c>
      <c r="G296" s="57" t="s">
        <v>76</v>
      </c>
      <c r="H296" s="57" t="s">
        <v>75</v>
      </c>
      <c r="I296" s="15">
        <f t="shared" si="34"/>
        <v>9.0833333333333339</v>
      </c>
      <c r="J296" s="14">
        <v>6</v>
      </c>
      <c r="K296" s="15">
        <v>54.5</v>
      </c>
      <c r="L296" s="7"/>
      <c r="P296" s="192">
        <f t="shared" si="30"/>
        <v>0</v>
      </c>
    </row>
    <row r="297" spans="1:16" ht="15.6" customHeight="1">
      <c r="A297" s="65" t="s">
        <v>44</v>
      </c>
      <c r="B297" s="14"/>
      <c r="C297" s="4" t="s">
        <v>403</v>
      </c>
      <c r="D297" s="14" t="s">
        <v>209</v>
      </c>
      <c r="E297" s="72">
        <v>0.06</v>
      </c>
      <c r="F297" s="72" t="s">
        <v>481</v>
      </c>
      <c r="G297" s="57" t="s">
        <v>76</v>
      </c>
      <c r="H297" s="57" t="s">
        <v>75</v>
      </c>
      <c r="I297" s="15">
        <f t="shared" si="34"/>
        <v>9.0233333333333334</v>
      </c>
      <c r="J297" s="14">
        <v>6</v>
      </c>
      <c r="K297" s="15">
        <v>54.14</v>
      </c>
      <c r="L297" s="7"/>
      <c r="P297" s="192">
        <f t="shared" si="30"/>
        <v>0</v>
      </c>
    </row>
    <row r="298" spans="1:16" ht="15.6" customHeight="1">
      <c r="A298" s="14"/>
      <c r="B298" s="42"/>
      <c r="C298" s="4" t="s">
        <v>404</v>
      </c>
      <c r="D298" s="14" t="s">
        <v>209</v>
      </c>
      <c r="E298" s="72">
        <v>6.2E-2</v>
      </c>
      <c r="F298" s="72" t="s">
        <v>483</v>
      </c>
      <c r="G298" s="57" t="s">
        <v>76</v>
      </c>
      <c r="H298" s="57" t="s">
        <v>75</v>
      </c>
      <c r="I298" s="15">
        <f t="shared" si="34"/>
        <v>9.0233333333333334</v>
      </c>
      <c r="J298" s="14">
        <v>6</v>
      </c>
      <c r="K298" s="15">
        <v>54.14</v>
      </c>
      <c r="L298" s="13"/>
      <c r="P298" s="192">
        <f t="shared" si="30"/>
        <v>0</v>
      </c>
    </row>
    <row r="299" spans="1:16" ht="15.6" customHeight="1">
      <c r="C299" t="s">
        <v>405</v>
      </c>
      <c r="D299" s="14" t="s">
        <v>209</v>
      </c>
      <c r="E299" s="72">
        <v>0.11799999999999999</v>
      </c>
      <c r="F299" s="72" t="s">
        <v>801</v>
      </c>
      <c r="G299" s="57" t="s">
        <v>76</v>
      </c>
      <c r="H299" s="57" t="s">
        <v>75</v>
      </c>
      <c r="I299" s="15">
        <f t="shared" si="34"/>
        <v>15.313333333333333</v>
      </c>
      <c r="J299" s="14">
        <v>6</v>
      </c>
      <c r="K299" s="15">
        <v>91.88</v>
      </c>
      <c r="L299" s="7"/>
      <c r="P299" s="192">
        <f t="shared" si="30"/>
        <v>0</v>
      </c>
    </row>
    <row r="300" spans="1:16" ht="15.6" customHeight="1">
      <c r="A300" s="65" t="s">
        <v>44</v>
      </c>
      <c r="B300" s="14"/>
      <c r="C300" t="s">
        <v>406</v>
      </c>
      <c r="D300" s="14" t="s">
        <v>209</v>
      </c>
      <c r="E300" s="72">
        <v>5.2999999999999999E-2</v>
      </c>
      <c r="F300" s="72" t="s">
        <v>481</v>
      </c>
      <c r="G300" s="57" t="s">
        <v>76</v>
      </c>
      <c r="H300" s="57" t="s">
        <v>75</v>
      </c>
      <c r="I300" s="15">
        <f t="shared" si="34"/>
        <v>7.2233333333333327</v>
      </c>
      <c r="J300" s="14">
        <v>6</v>
      </c>
      <c r="K300" s="15">
        <v>43.339999999999996</v>
      </c>
      <c r="L300" s="7"/>
      <c r="P300" s="192">
        <f t="shared" si="30"/>
        <v>0</v>
      </c>
    </row>
    <row r="301" spans="1:16" ht="15.6" customHeight="1">
      <c r="A301" s="65" t="s">
        <v>44</v>
      </c>
      <c r="B301" s="42"/>
      <c r="C301" s="4" t="s">
        <v>407</v>
      </c>
      <c r="D301" s="14" t="s">
        <v>209</v>
      </c>
      <c r="E301" s="72">
        <v>5.5E-2</v>
      </c>
      <c r="F301" s="72" t="s">
        <v>487</v>
      </c>
      <c r="G301" s="57" t="s">
        <v>76</v>
      </c>
      <c r="H301" s="57" t="s">
        <v>75</v>
      </c>
      <c r="I301" s="15">
        <f t="shared" si="34"/>
        <v>7.663333333333334</v>
      </c>
      <c r="J301" s="14">
        <v>6</v>
      </c>
      <c r="K301" s="15">
        <v>45.980000000000004</v>
      </c>
      <c r="L301" s="13"/>
      <c r="P301" s="192">
        <f t="shared" si="30"/>
        <v>0</v>
      </c>
    </row>
    <row r="302" spans="1:16" ht="15.6" customHeight="1">
      <c r="A302" s="14"/>
      <c r="B302" s="42"/>
      <c r="C302" s="4" t="s">
        <v>408</v>
      </c>
      <c r="D302" s="14" t="s">
        <v>209</v>
      </c>
      <c r="E302" s="72">
        <v>7.0000000000000007E-2</v>
      </c>
      <c r="F302" s="72" t="s">
        <v>487</v>
      </c>
      <c r="G302" s="57" t="s">
        <v>76</v>
      </c>
      <c r="H302" s="57" t="s">
        <v>75</v>
      </c>
      <c r="I302" s="15">
        <f t="shared" si="34"/>
        <v>9.0233333333333334</v>
      </c>
      <c r="J302" s="14">
        <v>6</v>
      </c>
      <c r="K302" s="15">
        <v>54.14</v>
      </c>
      <c r="L302" s="13"/>
      <c r="P302" s="192">
        <f t="shared" si="30"/>
        <v>0</v>
      </c>
    </row>
    <row r="303" spans="1:16" ht="15.6" customHeight="1">
      <c r="B303" s="3"/>
      <c r="C303" t="s">
        <v>409</v>
      </c>
      <c r="D303" s="14" t="s">
        <v>209</v>
      </c>
      <c r="E303" s="72">
        <v>5.5E-2</v>
      </c>
      <c r="F303" s="72" t="s">
        <v>410</v>
      </c>
      <c r="G303" s="57" t="s">
        <v>76</v>
      </c>
      <c r="H303" s="57" t="s">
        <v>75</v>
      </c>
      <c r="I303" s="15">
        <f t="shared" si="34"/>
        <v>9.0233333333333334</v>
      </c>
      <c r="J303" s="14">
        <v>6</v>
      </c>
      <c r="K303" s="15">
        <v>54.14</v>
      </c>
      <c r="L303" s="7"/>
      <c r="P303" s="192">
        <f t="shared" si="30"/>
        <v>0</v>
      </c>
    </row>
    <row r="304" spans="1:16" ht="15.6" customHeight="1">
      <c r="A304" s="65" t="s">
        <v>44</v>
      </c>
      <c r="B304" s="42"/>
      <c r="C304" s="4" t="s">
        <v>411</v>
      </c>
      <c r="D304" s="14" t="s">
        <v>209</v>
      </c>
      <c r="E304" s="72">
        <v>0.06</v>
      </c>
      <c r="F304" s="72" t="s">
        <v>483</v>
      </c>
      <c r="G304" s="57" t="s">
        <v>76</v>
      </c>
      <c r="H304" s="57" t="s">
        <v>75</v>
      </c>
      <c r="I304" s="15">
        <f t="shared" si="34"/>
        <v>9.0233333333333334</v>
      </c>
      <c r="J304" s="14">
        <v>6</v>
      </c>
      <c r="K304" s="15">
        <v>54.14</v>
      </c>
      <c r="L304" s="13"/>
      <c r="P304" s="192">
        <f t="shared" si="30"/>
        <v>0</v>
      </c>
    </row>
    <row r="305" spans="1:16" ht="15.6" customHeight="1">
      <c r="A305" s="14"/>
      <c r="B305" s="42"/>
      <c r="C305" s="4" t="s">
        <v>412</v>
      </c>
      <c r="D305" s="14" t="s">
        <v>209</v>
      </c>
      <c r="E305" s="72">
        <v>6.5000000000000002E-2</v>
      </c>
      <c r="F305" s="72" t="s">
        <v>483</v>
      </c>
      <c r="G305" s="57" t="s">
        <v>76</v>
      </c>
      <c r="H305" s="57" t="s">
        <v>75</v>
      </c>
      <c r="I305" s="15">
        <f t="shared" si="34"/>
        <v>9.0233333333333334</v>
      </c>
      <c r="J305" s="14">
        <v>6</v>
      </c>
      <c r="K305" s="15">
        <v>54.14</v>
      </c>
      <c r="L305" s="13"/>
      <c r="P305" s="192">
        <f t="shared" si="30"/>
        <v>0</v>
      </c>
    </row>
    <row r="306" spans="1:16" ht="15.6" customHeight="1">
      <c r="B306" s="3"/>
      <c r="C306" t="s">
        <v>413</v>
      </c>
      <c r="D306" s="14" t="s">
        <v>209</v>
      </c>
      <c r="E306" s="72">
        <v>0.104</v>
      </c>
      <c r="F306" s="72" t="s">
        <v>801</v>
      </c>
      <c r="G306" s="57" t="s">
        <v>76</v>
      </c>
      <c r="H306" s="57" t="s">
        <v>75</v>
      </c>
      <c r="I306" s="15">
        <f t="shared" si="34"/>
        <v>10.333333333333334</v>
      </c>
      <c r="J306" s="14">
        <v>6</v>
      </c>
      <c r="K306" s="15">
        <v>62</v>
      </c>
      <c r="L306" s="7"/>
      <c r="P306" s="192">
        <f t="shared" si="30"/>
        <v>0</v>
      </c>
    </row>
    <row r="307" spans="1:16" ht="15.6" customHeight="1">
      <c r="B307" s="3"/>
      <c r="C307" t="s">
        <v>414</v>
      </c>
      <c r="D307" s="14" t="s">
        <v>209</v>
      </c>
      <c r="E307" s="72">
        <v>9.6000000000000002E-2</v>
      </c>
      <c r="F307" s="72" t="s">
        <v>801</v>
      </c>
      <c r="G307" s="57" t="s">
        <v>76</v>
      </c>
      <c r="H307" s="57" t="s">
        <v>75</v>
      </c>
      <c r="I307" s="15">
        <f t="shared" si="34"/>
        <v>13.083333333333334</v>
      </c>
      <c r="J307" s="14">
        <v>6</v>
      </c>
      <c r="K307" s="15">
        <v>78.5</v>
      </c>
      <c r="L307" s="7"/>
      <c r="P307" s="192">
        <f t="shared" si="30"/>
        <v>0</v>
      </c>
    </row>
    <row r="308" spans="1:16" ht="15.6" customHeight="1">
      <c r="B308" s="3"/>
      <c r="C308" t="s">
        <v>415</v>
      </c>
      <c r="D308" s="14" t="s">
        <v>209</v>
      </c>
      <c r="E308" s="72">
        <v>5.2999999999999999E-2</v>
      </c>
      <c r="F308" s="72" t="s">
        <v>487</v>
      </c>
      <c r="G308" s="57" t="s">
        <v>76</v>
      </c>
      <c r="H308" s="57" t="s">
        <v>75</v>
      </c>
      <c r="I308" s="15">
        <f t="shared" si="34"/>
        <v>7.663333333333334</v>
      </c>
      <c r="J308" s="14">
        <v>6</v>
      </c>
      <c r="K308" s="15">
        <v>45.980000000000004</v>
      </c>
      <c r="L308" s="7"/>
      <c r="P308" s="192">
        <f t="shared" si="30"/>
        <v>0</v>
      </c>
    </row>
    <row r="309" spans="1:16" ht="15.6" customHeight="1">
      <c r="A309" s="14"/>
      <c r="B309" s="42"/>
      <c r="C309" s="4" t="s">
        <v>416</v>
      </c>
      <c r="D309" s="14" t="s">
        <v>209</v>
      </c>
      <c r="E309" s="72">
        <v>7.3999999999999996E-2</v>
      </c>
      <c r="F309" s="72" t="s">
        <v>483</v>
      </c>
      <c r="G309" s="57" t="s">
        <v>76</v>
      </c>
      <c r="H309" s="57" t="s">
        <v>75</v>
      </c>
      <c r="I309" s="15">
        <f t="shared" si="34"/>
        <v>9.0233333333333334</v>
      </c>
      <c r="J309" s="14">
        <v>6</v>
      </c>
      <c r="K309" s="15">
        <v>54.14</v>
      </c>
      <c r="L309" s="13"/>
      <c r="P309" s="192">
        <f t="shared" si="30"/>
        <v>0</v>
      </c>
    </row>
    <row r="310" spans="1:16">
      <c r="P310" s="192">
        <f t="shared" si="30"/>
        <v>0</v>
      </c>
    </row>
    <row r="311" spans="1:16">
      <c r="B311" s="44" t="s">
        <v>574</v>
      </c>
      <c r="C311" s="33"/>
      <c r="D311" s="66"/>
      <c r="E311" s="74"/>
      <c r="F311" s="74"/>
      <c r="G311" s="66"/>
      <c r="H311" s="66"/>
      <c r="I311" s="32"/>
      <c r="J311" s="66"/>
      <c r="K311" s="32"/>
      <c r="L311" s="34"/>
      <c r="M311" s="32"/>
      <c r="N311" s="66"/>
      <c r="O311" s="33"/>
      <c r="P311" s="192">
        <f t="shared" si="30"/>
        <v>0</v>
      </c>
    </row>
    <row r="312" spans="1:16">
      <c r="A312" s="65" t="s">
        <v>44</v>
      </c>
      <c r="B312" s="14"/>
      <c r="C312" t="s">
        <v>379</v>
      </c>
      <c r="D312" s="14" t="s">
        <v>210</v>
      </c>
      <c r="E312" s="72">
        <v>0.05</v>
      </c>
      <c r="F312" s="72" t="s">
        <v>481</v>
      </c>
      <c r="G312" s="14" t="s">
        <v>98</v>
      </c>
      <c r="H312" s="14" t="s">
        <v>75</v>
      </c>
      <c r="I312" s="15">
        <f t="shared" ref="I312:I317" si="35">K312/J312</f>
        <v>9.0366666666666671</v>
      </c>
      <c r="J312" s="14">
        <v>12</v>
      </c>
      <c r="K312" s="15">
        <v>108.44</v>
      </c>
      <c r="L312" s="7"/>
      <c r="P312" s="192">
        <f t="shared" si="30"/>
        <v>0</v>
      </c>
    </row>
    <row r="313" spans="1:16">
      <c r="A313" s="27" t="s">
        <v>43</v>
      </c>
      <c r="C313" t="s">
        <v>950</v>
      </c>
      <c r="D313" s="14" t="s">
        <v>210</v>
      </c>
      <c r="E313" s="178">
        <v>6.2E-2</v>
      </c>
      <c r="F313" s="14" t="s">
        <v>481</v>
      </c>
      <c r="G313" s="14" t="s">
        <v>98</v>
      </c>
      <c r="H313" s="14" t="s">
        <v>75</v>
      </c>
      <c r="I313" s="15">
        <f t="shared" si="35"/>
        <v>9.0366666666666671</v>
      </c>
      <c r="J313" s="14">
        <v>12</v>
      </c>
      <c r="K313" s="15">
        <v>108.44</v>
      </c>
      <c r="N313"/>
      <c r="P313" s="192">
        <f t="shared" si="30"/>
        <v>0</v>
      </c>
    </row>
    <row r="314" spans="1:16">
      <c r="A314" s="27" t="s">
        <v>43</v>
      </c>
      <c r="C314" t="s">
        <v>953</v>
      </c>
      <c r="D314" s="14" t="s">
        <v>210</v>
      </c>
      <c r="E314" s="72">
        <v>0.13800000000000001</v>
      </c>
      <c r="F314" s="14" t="s">
        <v>512</v>
      </c>
      <c r="G314" s="14" t="s">
        <v>98</v>
      </c>
      <c r="H314" s="14" t="s">
        <v>75</v>
      </c>
      <c r="I314" s="15">
        <f t="shared" si="35"/>
        <v>14.776666666666666</v>
      </c>
      <c r="J314" s="14">
        <v>12</v>
      </c>
      <c r="K314" s="15">
        <v>177.32</v>
      </c>
      <c r="N314"/>
      <c r="P314" s="192">
        <f t="shared" si="30"/>
        <v>0</v>
      </c>
    </row>
    <row r="315" spans="1:16">
      <c r="A315" s="27" t="s">
        <v>43</v>
      </c>
      <c r="C315" t="s">
        <v>949</v>
      </c>
      <c r="D315" s="14" t="s">
        <v>210</v>
      </c>
      <c r="E315" s="178">
        <v>7.0000000000000007E-2</v>
      </c>
      <c r="F315" s="14" t="s">
        <v>481</v>
      </c>
      <c r="G315" s="14" t="s">
        <v>98</v>
      </c>
      <c r="H315" s="14" t="s">
        <v>75</v>
      </c>
      <c r="I315" s="15">
        <f t="shared" si="35"/>
        <v>9.0366666666666671</v>
      </c>
      <c r="J315" s="14">
        <v>12</v>
      </c>
      <c r="K315" s="15">
        <v>108.44</v>
      </c>
      <c r="N315"/>
      <c r="P315" s="192">
        <f t="shared" si="30"/>
        <v>0</v>
      </c>
    </row>
    <row r="316" spans="1:16">
      <c r="A316" s="27" t="s">
        <v>43</v>
      </c>
      <c r="C316" t="s">
        <v>954</v>
      </c>
      <c r="D316" s="14" t="s">
        <v>210</v>
      </c>
      <c r="E316" s="178">
        <v>0.12</v>
      </c>
      <c r="F316" s="14" t="s">
        <v>590</v>
      </c>
      <c r="G316" s="14" t="s">
        <v>98</v>
      </c>
      <c r="H316" s="14" t="s">
        <v>75</v>
      </c>
      <c r="I316" s="15">
        <f t="shared" si="35"/>
        <v>14.976666666666667</v>
      </c>
      <c r="J316" s="14">
        <v>12</v>
      </c>
      <c r="K316" s="15">
        <v>179.72</v>
      </c>
      <c r="N316"/>
      <c r="P316" s="192">
        <f t="shared" si="30"/>
        <v>0</v>
      </c>
    </row>
    <row r="317" spans="1:16">
      <c r="A317" s="65" t="s">
        <v>44</v>
      </c>
      <c r="B317" s="14"/>
      <c r="C317" t="s">
        <v>380</v>
      </c>
      <c r="D317" s="14" t="s">
        <v>210</v>
      </c>
      <c r="E317" s="72">
        <v>0.05</v>
      </c>
      <c r="F317" s="72" t="s">
        <v>481</v>
      </c>
      <c r="G317" s="14" t="s">
        <v>98</v>
      </c>
      <c r="H317" s="14" t="s">
        <v>75</v>
      </c>
      <c r="I317" s="15">
        <f t="shared" si="35"/>
        <v>9.0366666666666671</v>
      </c>
      <c r="J317" s="88">
        <v>12</v>
      </c>
      <c r="K317" s="15">
        <v>108.44</v>
      </c>
      <c r="L317" s="7"/>
      <c r="P317" s="192">
        <f t="shared" si="30"/>
        <v>0</v>
      </c>
    </row>
    <row r="318" spans="1:16">
      <c r="L318" s="7"/>
      <c r="P318" s="192">
        <f t="shared" si="30"/>
        <v>0</v>
      </c>
    </row>
    <row r="319" spans="1:16">
      <c r="B319" s="44" t="s">
        <v>226</v>
      </c>
      <c r="C319" s="33"/>
      <c r="D319" s="66"/>
      <c r="E319" s="74"/>
      <c r="F319" s="74"/>
      <c r="G319" s="66"/>
      <c r="H319" s="66"/>
      <c r="I319" s="32"/>
      <c r="J319" s="66"/>
      <c r="K319" s="32"/>
      <c r="L319" s="36"/>
      <c r="M319" s="32"/>
      <c r="N319" s="66"/>
      <c r="O319" s="33"/>
      <c r="P319" s="192">
        <f t="shared" si="30"/>
        <v>0</v>
      </c>
    </row>
    <row r="320" spans="1:16">
      <c r="A320" s="29" t="s">
        <v>45</v>
      </c>
      <c r="B320" s="3"/>
      <c r="C320" t="s">
        <v>778</v>
      </c>
      <c r="D320" s="14" t="s">
        <v>209</v>
      </c>
      <c r="E320" s="79">
        <v>0.06</v>
      </c>
      <c r="F320" s="79" t="s">
        <v>502</v>
      </c>
      <c r="G320" s="14" t="s">
        <v>74</v>
      </c>
      <c r="H320" s="14" t="s">
        <v>140</v>
      </c>
      <c r="I320" s="15">
        <f>K320/J320</f>
        <v>2.3216666666666668</v>
      </c>
      <c r="J320" s="14">
        <v>24</v>
      </c>
      <c r="K320" s="15">
        <v>55.72</v>
      </c>
      <c r="L320" s="12">
        <v>-0.4</v>
      </c>
      <c r="N320" s="153">
        <v>45817</v>
      </c>
      <c r="P320" s="192">
        <f t="shared" si="30"/>
        <v>0</v>
      </c>
    </row>
    <row r="321" spans="1:16" ht="15.6" customHeight="1">
      <c r="J321" s="87"/>
      <c r="P321" s="192">
        <f t="shared" si="30"/>
        <v>0</v>
      </c>
    </row>
    <row r="322" spans="1:16">
      <c r="B322" s="44" t="s">
        <v>217</v>
      </c>
      <c r="C322" s="33"/>
      <c r="D322" s="66"/>
      <c r="E322" s="74"/>
      <c r="F322" s="74"/>
      <c r="G322" s="66"/>
      <c r="H322" s="66"/>
      <c r="I322" s="32"/>
      <c r="J322" s="66"/>
      <c r="K322" s="32"/>
      <c r="L322" s="34"/>
      <c r="M322" s="32"/>
      <c r="N322" s="66"/>
      <c r="O322" s="33"/>
      <c r="P322" s="192">
        <f t="shared" si="30"/>
        <v>0</v>
      </c>
    </row>
    <row r="323" spans="1:16" ht="13.95" customHeight="1">
      <c r="C323" t="s">
        <v>314</v>
      </c>
      <c r="D323" s="14" t="s">
        <v>216</v>
      </c>
      <c r="E323" s="79">
        <v>0.105</v>
      </c>
      <c r="F323" s="72" t="s">
        <v>607</v>
      </c>
      <c r="G323" s="14" t="s">
        <v>313</v>
      </c>
      <c r="H323" s="14" t="s">
        <v>75</v>
      </c>
      <c r="I323" s="15">
        <f>K323/J323</f>
        <v>10.616666666666665</v>
      </c>
      <c r="J323" s="14">
        <v>12</v>
      </c>
      <c r="K323" s="15">
        <v>127.39999999999999</v>
      </c>
      <c r="L323" s="7"/>
      <c r="P323" s="192">
        <f t="shared" si="30"/>
        <v>0</v>
      </c>
    </row>
    <row r="324" spans="1:16" ht="15.6" customHeight="1">
      <c r="L324" s="7"/>
      <c r="P324" s="192">
        <f t="shared" si="30"/>
        <v>0</v>
      </c>
    </row>
    <row r="325" spans="1:16" ht="15.6" customHeight="1">
      <c r="A325" s="14"/>
      <c r="B325" s="44" t="s">
        <v>587</v>
      </c>
      <c r="C325" s="33"/>
      <c r="D325" s="66"/>
      <c r="E325" s="74"/>
      <c r="F325" s="74"/>
      <c r="G325" s="66"/>
      <c r="H325" s="66"/>
      <c r="I325" s="32"/>
      <c r="J325" s="66"/>
      <c r="K325" s="32"/>
      <c r="L325" s="37"/>
      <c r="M325" s="38"/>
      <c r="N325" s="67"/>
      <c r="O325" s="37"/>
      <c r="P325" s="192">
        <f t="shared" si="30"/>
        <v>0</v>
      </c>
    </row>
    <row r="326" spans="1:16" ht="15.6" customHeight="1">
      <c r="C326" t="s">
        <v>780</v>
      </c>
      <c r="D326" s="14" t="s">
        <v>197</v>
      </c>
      <c r="E326" s="72">
        <v>0.14199999999999999</v>
      </c>
      <c r="F326" s="72" t="s">
        <v>590</v>
      </c>
      <c r="G326" s="14" t="s">
        <v>98</v>
      </c>
      <c r="H326" s="14" t="s">
        <v>75</v>
      </c>
      <c r="I326" s="15">
        <f t="shared" ref="I326:I327" si="36">K326/J326</f>
        <v>19.833333333333332</v>
      </c>
      <c r="J326" s="14">
        <v>6</v>
      </c>
      <c r="K326" s="15">
        <v>119</v>
      </c>
      <c r="L326" s="7" t="s">
        <v>710</v>
      </c>
      <c r="P326" s="192">
        <f t="shared" ref="P326:P389" si="37">O326*K326</f>
        <v>0</v>
      </c>
    </row>
    <row r="327" spans="1:16" ht="15.6" customHeight="1">
      <c r="C327" t="s">
        <v>779</v>
      </c>
      <c r="D327" s="14" t="s">
        <v>197</v>
      </c>
      <c r="E327" s="72">
        <v>6.2E-2</v>
      </c>
      <c r="F327" s="72" t="s">
        <v>483</v>
      </c>
      <c r="G327" s="14" t="s">
        <v>98</v>
      </c>
      <c r="H327" s="14" t="s">
        <v>75</v>
      </c>
      <c r="I327" s="15">
        <f t="shared" si="36"/>
        <v>13.333333333333334</v>
      </c>
      <c r="J327" s="14">
        <v>6</v>
      </c>
      <c r="K327" s="15">
        <v>80</v>
      </c>
      <c r="L327" s="7" t="s">
        <v>710</v>
      </c>
      <c r="P327" s="192">
        <f t="shared" si="37"/>
        <v>0</v>
      </c>
    </row>
    <row r="328" spans="1:16" ht="15.6" customHeight="1">
      <c r="L328" s="7"/>
      <c r="P328" s="192">
        <f t="shared" si="37"/>
        <v>0</v>
      </c>
    </row>
    <row r="329" spans="1:16">
      <c r="B329" s="55" t="s">
        <v>232</v>
      </c>
      <c r="C329" s="33"/>
      <c r="D329" s="66"/>
      <c r="E329" s="74"/>
      <c r="F329" s="74"/>
      <c r="G329" s="66"/>
      <c r="H329" s="66"/>
      <c r="I329" s="32"/>
      <c r="J329" s="86"/>
      <c r="K329" s="32"/>
      <c r="L329" s="34"/>
      <c r="M329" s="32"/>
      <c r="N329" s="66"/>
      <c r="O329" s="33"/>
      <c r="P329" s="192">
        <f t="shared" si="37"/>
        <v>0</v>
      </c>
    </row>
    <row r="330" spans="1:16">
      <c r="A330" s="65" t="s">
        <v>44</v>
      </c>
      <c r="B330" s="14"/>
      <c r="C330" s="4" t="s">
        <v>425</v>
      </c>
      <c r="D330" s="14" t="s">
        <v>206</v>
      </c>
      <c r="E330" s="72">
        <v>0.13</v>
      </c>
      <c r="F330" s="72" t="s">
        <v>607</v>
      </c>
      <c r="G330" s="14" t="s">
        <v>74</v>
      </c>
      <c r="H330" s="14" t="s">
        <v>75</v>
      </c>
      <c r="I330" s="15">
        <f t="shared" ref="I330:I339" si="38">K330/J330</f>
        <v>9.1766666666666676</v>
      </c>
      <c r="J330" s="87">
        <v>12</v>
      </c>
      <c r="K330" s="15">
        <v>110.12</v>
      </c>
      <c r="L330" s="7"/>
      <c r="P330" s="192">
        <f t="shared" si="37"/>
        <v>0</v>
      </c>
    </row>
    <row r="331" spans="1:16">
      <c r="C331" s="4" t="s">
        <v>426</v>
      </c>
      <c r="D331" s="14" t="s">
        <v>206</v>
      </c>
      <c r="E331" s="72">
        <v>0.13</v>
      </c>
      <c r="F331" s="72" t="s">
        <v>607</v>
      </c>
      <c r="G331" s="14" t="s">
        <v>74</v>
      </c>
      <c r="H331" s="14" t="s">
        <v>75</v>
      </c>
      <c r="I331" s="15">
        <f t="shared" si="38"/>
        <v>10.016666666666666</v>
      </c>
      <c r="J331" s="87">
        <v>12</v>
      </c>
      <c r="K331" s="15">
        <v>120.19999999999999</v>
      </c>
      <c r="L331" s="7"/>
      <c r="P331" s="192">
        <f t="shared" si="37"/>
        <v>0</v>
      </c>
    </row>
    <row r="332" spans="1:16">
      <c r="A332" s="14"/>
      <c r="B332" s="42"/>
      <c r="C332" s="4" t="s">
        <v>427</v>
      </c>
      <c r="D332" s="14" t="s">
        <v>206</v>
      </c>
      <c r="E332" s="72">
        <v>0.13</v>
      </c>
      <c r="F332" s="72" t="s">
        <v>607</v>
      </c>
      <c r="G332" s="14" t="s">
        <v>74</v>
      </c>
      <c r="H332" s="14" t="s">
        <v>75</v>
      </c>
      <c r="I332" s="15">
        <f t="shared" si="38"/>
        <v>10.016666666666666</v>
      </c>
      <c r="J332" s="87">
        <v>12</v>
      </c>
      <c r="K332" s="15">
        <v>120.19999999999999</v>
      </c>
      <c r="L332" s="7"/>
      <c r="P332" s="192">
        <f t="shared" si="37"/>
        <v>0</v>
      </c>
    </row>
    <row r="333" spans="1:16">
      <c r="A333" s="42"/>
      <c r="B333" s="42"/>
      <c r="C333" s="4" t="s">
        <v>830</v>
      </c>
      <c r="D333" s="14" t="s">
        <v>206</v>
      </c>
      <c r="E333" s="72" t="s">
        <v>619</v>
      </c>
      <c r="F333" s="72" t="s">
        <v>829</v>
      </c>
      <c r="G333" s="14" t="s">
        <v>98</v>
      </c>
      <c r="H333" s="14" t="s">
        <v>140</v>
      </c>
      <c r="I333" s="15">
        <f t="shared" si="38"/>
        <v>3.31</v>
      </c>
      <c r="J333" s="87">
        <v>20</v>
      </c>
      <c r="K333" s="15">
        <v>66.2</v>
      </c>
      <c r="L333" s="7"/>
      <c r="P333" s="192">
        <f t="shared" si="37"/>
        <v>0</v>
      </c>
    </row>
    <row r="334" spans="1:16">
      <c r="A334" s="14"/>
      <c r="B334" s="42"/>
      <c r="C334" s="4" t="s">
        <v>428</v>
      </c>
      <c r="D334" s="14" t="s">
        <v>206</v>
      </c>
      <c r="E334" s="72">
        <v>5.0000000000000001E-3</v>
      </c>
      <c r="F334" s="72" t="s">
        <v>542</v>
      </c>
      <c r="G334" s="14" t="s">
        <v>98</v>
      </c>
      <c r="H334" s="14" t="s">
        <v>140</v>
      </c>
      <c r="I334" s="15">
        <f t="shared" si="38"/>
        <v>3.2399999999999998</v>
      </c>
      <c r="J334" s="87">
        <v>20</v>
      </c>
      <c r="K334" s="15">
        <v>64.8</v>
      </c>
      <c r="P334" s="192">
        <f t="shared" si="37"/>
        <v>0</v>
      </c>
    </row>
    <row r="335" spans="1:16">
      <c r="A335" s="42"/>
      <c r="B335" s="42"/>
      <c r="C335" s="4" t="s">
        <v>815</v>
      </c>
      <c r="D335" s="14" t="s">
        <v>206</v>
      </c>
      <c r="E335" s="72" t="s">
        <v>295</v>
      </c>
      <c r="F335" s="72" t="s">
        <v>501</v>
      </c>
      <c r="G335" s="14" t="s">
        <v>98</v>
      </c>
      <c r="H335" s="14" t="s">
        <v>140</v>
      </c>
      <c r="I335" s="15">
        <f t="shared" si="38"/>
        <v>3.7599999999999993</v>
      </c>
      <c r="J335" s="87">
        <v>20</v>
      </c>
      <c r="K335" s="15">
        <v>75.199999999999989</v>
      </c>
      <c r="L335" s="7"/>
      <c r="P335" s="192">
        <f t="shared" si="37"/>
        <v>0</v>
      </c>
    </row>
    <row r="336" spans="1:16">
      <c r="A336" s="65" t="s">
        <v>44</v>
      </c>
      <c r="B336" s="42"/>
      <c r="C336" s="4" t="s">
        <v>429</v>
      </c>
      <c r="D336" s="14" t="s">
        <v>206</v>
      </c>
      <c r="E336" s="72">
        <v>0.08</v>
      </c>
      <c r="F336" s="72" t="s">
        <v>524</v>
      </c>
      <c r="G336" s="14" t="s">
        <v>98</v>
      </c>
      <c r="H336" s="14" t="s">
        <v>140</v>
      </c>
      <c r="I336" s="15">
        <f t="shared" si="38"/>
        <v>5.5766666666666671</v>
      </c>
      <c r="J336" s="87">
        <v>12</v>
      </c>
      <c r="K336" s="15">
        <v>66.92</v>
      </c>
      <c r="N336" s="15"/>
      <c r="O336" s="14"/>
      <c r="P336" s="192">
        <f t="shared" si="37"/>
        <v>0</v>
      </c>
    </row>
    <row r="337" spans="1:16">
      <c r="B337" s="3"/>
      <c r="C337" s="4" t="s">
        <v>430</v>
      </c>
      <c r="D337" s="14" t="s">
        <v>206</v>
      </c>
      <c r="E337" s="72" t="s">
        <v>755</v>
      </c>
      <c r="F337" s="79" t="s">
        <v>590</v>
      </c>
      <c r="G337" s="14" t="s">
        <v>74</v>
      </c>
      <c r="H337" s="14" t="s">
        <v>75</v>
      </c>
      <c r="I337" s="15">
        <f t="shared" si="38"/>
        <v>10.016666666666666</v>
      </c>
      <c r="J337" s="87">
        <v>12</v>
      </c>
      <c r="K337" s="15">
        <v>120.19999999999999</v>
      </c>
      <c r="L337" s="7"/>
      <c r="P337" s="192">
        <f t="shared" si="37"/>
        <v>0</v>
      </c>
    </row>
    <row r="338" spans="1:16">
      <c r="A338" s="14"/>
      <c r="B338" s="42"/>
      <c r="C338" s="4" t="s">
        <v>431</v>
      </c>
      <c r="D338" s="14" t="s">
        <v>206</v>
      </c>
      <c r="E338" s="72" t="s">
        <v>814</v>
      </c>
      <c r="F338" s="79" t="s">
        <v>590</v>
      </c>
      <c r="G338" s="14" t="s">
        <v>74</v>
      </c>
      <c r="H338" s="14" t="s">
        <v>75</v>
      </c>
      <c r="I338" s="15">
        <f t="shared" si="38"/>
        <v>10.316666666666668</v>
      </c>
      <c r="J338" s="87">
        <v>12</v>
      </c>
      <c r="K338" s="15">
        <v>123.80000000000001</v>
      </c>
      <c r="L338" s="7"/>
      <c r="P338" s="192">
        <f t="shared" si="37"/>
        <v>0</v>
      </c>
    </row>
    <row r="339" spans="1:16">
      <c r="A339" s="65" t="s">
        <v>44</v>
      </c>
      <c r="B339" s="42"/>
      <c r="C339" s="4" t="s">
        <v>432</v>
      </c>
      <c r="D339" s="14" t="s">
        <v>206</v>
      </c>
      <c r="E339" s="72" t="s">
        <v>296</v>
      </c>
      <c r="F339" s="72" t="s">
        <v>607</v>
      </c>
      <c r="G339" s="14" t="s">
        <v>98</v>
      </c>
      <c r="H339" s="14" t="s">
        <v>140</v>
      </c>
      <c r="I339" s="15">
        <f t="shared" si="38"/>
        <v>6.0166666666666657</v>
      </c>
      <c r="J339" s="87">
        <v>12</v>
      </c>
      <c r="K339" s="15">
        <v>72.199999999999989</v>
      </c>
      <c r="L339" s="7"/>
      <c r="P339" s="192">
        <f t="shared" si="37"/>
        <v>0</v>
      </c>
    </row>
    <row r="340" spans="1:16" ht="15.6" customHeight="1">
      <c r="L340" s="7"/>
      <c r="P340" s="192">
        <f t="shared" si="37"/>
        <v>0</v>
      </c>
    </row>
    <row r="341" spans="1:16" ht="15.6" customHeight="1">
      <c r="B341" s="44" t="s">
        <v>195</v>
      </c>
      <c r="C341" s="33"/>
      <c r="D341" s="66"/>
      <c r="E341" s="74"/>
      <c r="F341" s="74"/>
      <c r="G341" s="66"/>
      <c r="H341" s="66"/>
      <c r="I341" s="32"/>
      <c r="J341" s="66"/>
      <c r="K341" s="32"/>
      <c r="L341" s="34"/>
      <c r="M341" s="32"/>
      <c r="N341" s="66"/>
      <c r="O341" s="33"/>
      <c r="P341" s="192">
        <f t="shared" si="37"/>
        <v>0</v>
      </c>
    </row>
    <row r="342" spans="1:16" ht="15.6" customHeight="1">
      <c r="A342" s="29" t="s">
        <v>45</v>
      </c>
      <c r="B342" s="35"/>
      <c r="C342" t="s">
        <v>237</v>
      </c>
      <c r="D342" s="14" t="s">
        <v>194</v>
      </c>
      <c r="E342" s="72" t="s">
        <v>298</v>
      </c>
      <c r="F342" s="72" t="s">
        <v>483</v>
      </c>
      <c r="G342" s="14" t="s">
        <v>185</v>
      </c>
      <c r="H342" s="14" t="s">
        <v>236</v>
      </c>
      <c r="I342" s="15">
        <f t="shared" ref="I342:I346" si="39">K342/J342</f>
        <v>11.051666666666668</v>
      </c>
      <c r="J342" s="14">
        <v>24</v>
      </c>
      <c r="K342" s="15">
        <v>265.24</v>
      </c>
      <c r="L342" s="12">
        <v>-0.3</v>
      </c>
      <c r="N342" s="14" t="s">
        <v>583</v>
      </c>
      <c r="P342" s="192">
        <f t="shared" si="37"/>
        <v>0</v>
      </c>
    </row>
    <row r="343" spans="1:16" ht="15.6" customHeight="1">
      <c r="A343" s="65" t="s">
        <v>44</v>
      </c>
      <c r="B343" s="14"/>
      <c r="C343" t="s">
        <v>238</v>
      </c>
      <c r="D343" s="14" t="s">
        <v>194</v>
      </c>
      <c r="E343" s="72" t="s">
        <v>298</v>
      </c>
      <c r="F343" s="72" t="s">
        <v>483</v>
      </c>
      <c r="G343" s="14" t="s">
        <v>77</v>
      </c>
      <c r="H343" s="14" t="s">
        <v>75</v>
      </c>
      <c r="I343" s="15">
        <f t="shared" si="39"/>
        <v>10.216666666666667</v>
      </c>
      <c r="J343" s="14">
        <v>12</v>
      </c>
      <c r="K343" s="15">
        <v>122.60000000000001</v>
      </c>
      <c r="L343" s="13"/>
      <c r="P343" s="192">
        <f t="shared" si="37"/>
        <v>0</v>
      </c>
    </row>
    <row r="344" spans="1:16" ht="15.6" customHeight="1">
      <c r="A344" s="29" t="s">
        <v>45</v>
      </c>
      <c r="B344" s="35"/>
      <c r="C344" t="s">
        <v>239</v>
      </c>
      <c r="D344" s="14" t="s">
        <v>194</v>
      </c>
      <c r="E344" s="72" t="s">
        <v>498</v>
      </c>
      <c r="F344" s="72" t="s">
        <v>483</v>
      </c>
      <c r="G344" s="14" t="s">
        <v>185</v>
      </c>
      <c r="H344" s="14" t="s">
        <v>236</v>
      </c>
      <c r="I344" s="15">
        <f t="shared" si="39"/>
        <v>11.051666666666668</v>
      </c>
      <c r="J344" s="14">
        <v>24</v>
      </c>
      <c r="K344" s="15">
        <v>265.24</v>
      </c>
      <c r="L344" s="12">
        <v>-0.3</v>
      </c>
      <c r="N344" s="14" t="s">
        <v>584</v>
      </c>
      <c r="P344" s="192">
        <f t="shared" si="37"/>
        <v>0</v>
      </c>
    </row>
    <row r="345" spans="1:16" ht="15.6" customHeight="1">
      <c r="A345" s="65" t="s">
        <v>44</v>
      </c>
      <c r="B345" s="14"/>
      <c r="C345" t="s">
        <v>240</v>
      </c>
      <c r="D345" s="14" t="s">
        <v>194</v>
      </c>
      <c r="E345" s="72" t="s">
        <v>306</v>
      </c>
      <c r="F345" s="72" t="s">
        <v>483</v>
      </c>
      <c r="G345" s="14" t="s">
        <v>77</v>
      </c>
      <c r="H345" s="14" t="s">
        <v>75</v>
      </c>
      <c r="I345" s="15">
        <f t="shared" si="39"/>
        <v>10.726666666666667</v>
      </c>
      <c r="J345" s="14">
        <v>12</v>
      </c>
      <c r="K345" s="15">
        <v>128.72</v>
      </c>
      <c r="L345" s="13"/>
      <c r="P345" s="192">
        <f t="shared" si="37"/>
        <v>0</v>
      </c>
    </row>
    <row r="346" spans="1:16" ht="15.6" customHeight="1">
      <c r="A346" s="29" t="s">
        <v>45</v>
      </c>
      <c r="B346" s="35"/>
      <c r="C346" t="s">
        <v>18</v>
      </c>
      <c r="D346" s="14" t="s">
        <v>194</v>
      </c>
      <c r="E346" s="72" t="s">
        <v>295</v>
      </c>
      <c r="F346" s="72" t="s">
        <v>125</v>
      </c>
      <c r="G346" s="14" t="s">
        <v>185</v>
      </c>
      <c r="H346" s="14" t="s">
        <v>236</v>
      </c>
      <c r="I346" s="15">
        <f t="shared" si="39"/>
        <v>11.051666666666668</v>
      </c>
      <c r="J346" s="14">
        <v>24</v>
      </c>
      <c r="K346" s="15">
        <v>265.24</v>
      </c>
      <c r="L346" s="12">
        <v>-0.3</v>
      </c>
      <c r="N346" s="14" t="s">
        <v>582</v>
      </c>
      <c r="P346" s="192">
        <f t="shared" si="37"/>
        <v>0</v>
      </c>
    </row>
    <row r="347" spans="1:16">
      <c r="P347" s="192">
        <f t="shared" si="37"/>
        <v>0</v>
      </c>
    </row>
    <row r="348" spans="1:16">
      <c r="B348" s="44" t="s">
        <v>808</v>
      </c>
      <c r="C348" s="33"/>
      <c r="D348" s="66"/>
      <c r="E348" s="74"/>
      <c r="F348" s="74"/>
      <c r="G348" s="66"/>
      <c r="H348" s="66"/>
      <c r="I348" s="32"/>
      <c r="J348" s="66"/>
      <c r="K348" s="32"/>
      <c r="L348" s="34"/>
      <c r="M348" s="32"/>
      <c r="N348" s="66"/>
      <c r="O348" s="33"/>
      <c r="P348" s="192">
        <f t="shared" si="37"/>
        <v>0</v>
      </c>
    </row>
    <row r="349" spans="1:16">
      <c r="C349" t="s">
        <v>602</v>
      </c>
      <c r="D349" s="14" t="s">
        <v>212</v>
      </c>
      <c r="E349" s="72">
        <v>8.3000000000000004E-2</v>
      </c>
      <c r="F349" s="72" t="s">
        <v>483</v>
      </c>
      <c r="G349" s="57" t="s">
        <v>76</v>
      </c>
      <c r="H349" s="57" t="s">
        <v>75</v>
      </c>
      <c r="I349" s="15">
        <f t="shared" ref="I349:I354" si="40">K349/J349</f>
        <v>22.883333333333336</v>
      </c>
      <c r="J349" s="14">
        <v>6</v>
      </c>
      <c r="K349" s="15">
        <v>137.30000000000001</v>
      </c>
      <c r="L349" s="7"/>
      <c r="P349" s="192">
        <f t="shared" si="37"/>
        <v>0</v>
      </c>
    </row>
    <row r="350" spans="1:16">
      <c r="A350" s="65" t="s">
        <v>44</v>
      </c>
      <c r="B350" s="14"/>
      <c r="C350" t="s">
        <v>601</v>
      </c>
      <c r="D350" s="14" t="s">
        <v>212</v>
      </c>
      <c r="E350" s="72">
        <v>7.1999999999999995E-2</v>
      </c>
      <c r="F350" s="72" t="s">
        <v>483</v>
      </c>
      <c r="G350" s="57" t="s">
        <v>76</v>
      </c>
      <c r="H350" s="57" t="s">
        <v>75</v>
      </c>
      <c r="I350" s="15">
        <f t="shared" si="40"/>
        <v>18.223333333333333</v>
      </c>
      <c r="J350" s="14">
        <v>6</v>
      </c>
      <c r="K350" s="15">
        <v>109.34</v>
      </c>
      <c r="L350" s="7"/>
      <c r="P350" s="192">
        <f t="shared" si="37"/>
        <v>0</v>
      </c>
    </row>
    <row r="351" spans="1:16">
      <c r="C351" t="s">
        <v>603</v>
      </c>
      <c r="D351" s="14" t="s">
        <v>212</v>
      </c>
      <c r="E351" s="72">
        <v>7.6999999999999999E-2</v>
      </c>
      <c r="F351" s="72" t="s">
        <v>483</v>
      </c>
      <c r="G351" s="57" t="s">
        <v>76</v>
      </c>
      <c r="H351" s="57" t="s">
        <v>75</v>
      </c>
      <c r="I351" s="15">
        <f t="shared" si="40"/>
        <v>18.223333333333333</v>
      </c>
      <c r="J351" s="14">
        <v>6</v>
      </c>
      <c r="K351" s="15">
        <v>109.34</v>
      </c>
      <c r="L351" s="7"/>
      <c r="P351" s="192">
        <f t="shared" si="37"/>
        <v>0</v>
      </c>
    </row>
    <row r="352" spans="1:16">
      <c r="A352" s="65" t="s">
        <v>44</v>
      </c>
      <c r="B352" s="14"/>
      <c r="C352" t="s">
        <v>367</v>
      </c>
      <c r="D352" s="14" t="s">
        <v>212</v>
      </c>
      <c r="E352" s="72">
        <v>8.5000000000000006E-2</v>
      </c>
      <c r="F352" s="72" t="s">
        <v>483</v>
      </c>
      <c r="G352" s="57" t="s">
        <v>76</v>
      </c>
      <c r="H352" s="57" t="s">
        <v>75</v>
      </c>
      <c r="I352" s="15">
        <f t="shared" si="40"/>
        <v>18.223333333333333</v>
      </c>
      <c r="J352" s="14">
        <v>6</v>
      </c>
      <c r="K352" s="15">
        <v>109.34</v>
      </c>
      <c r="L352" s="7"/>
      <c r="P352" s="192">
        <f t="shared" si="37"/>
        <v>0</v>
      </c>
    </row>
    <row r="353" spans="1:16">
      <c r="A353" s="65" t="s">
        <v>44</v>
      </c>
      <c r="C353" t="s">
        <v>368</v>
      </c>
      <c r="D353" s="14" t="s">
        <v>212</v>
      </c>
      <c r="E353" s="72">
        <v>6.7000000000000004E-2</v>
      </c>
      <c r="F353" s="72" t="s">
        <v>483</v>
      </c>
      <c r="G353" s="57" t="s">
        <v>76</v>
      </c>
      <c r="H353" s="57" t="s">
        <v>75</v>
      </c>
      <c r="I353" s="15">
        <f t="shared" si="40"/>
        <v>18.223333333333333</v>
      </c>
      <c r="J353" s="14">
        <v>6</v>
      </c>
      <c r="K353" s="15">
        <v>109.34</v>
      </c>
      <c r="L353" s="7"/>
      <c r="P353" s="192">
        <f t="shared" si="37"/>
        <v>0</v>
      </c>
    </row>
    <row r="354" spans="1:16">
      <c r="A354" s="65" t="s">
        <v>44</v>
      </c>
      <c r="C354" t="s">
        <v>369</v>
      </c>
      <c r="D354" s="14" t="s">
        <v>212</v>
      </c>
      <c r="E354" s="72">
        <v>6.6000000000000003E-2</v>
      </c>
      <c r="F354" s="72" t="s">
        <v>483</v>
      </c>
      <c r="G354" s="57" t="s">
        <v>76</v>
      </c>
      <c r="H354" s="57" t="s">
        <v>75</v>
      </c>
      <c r="I354" s="15">
        <f t="shared" si="40"/>
        <v>18.223333333333333</v>
      </c>
      <c r="J354" s="14">
        <v>6</v>
      </c>
      <c r="K354" s="15">
        <v>109.34</v>
      </c>
      <c r="L354" s="7"/>
      <c r="P354" s="192">
        <f t="shared" si="37"/>
        <v>0</v>
      </c>
    </row>
    <row r="355" spans="1:16">
      <c r="P355" s="192">
        <f t="shared" si="37"/>
        <v>0</v>
      </c>
    </row>
    <row r="356" spans="1:16">
      <c r="B356" s="54" t="s">
        <v>571</v>
      </c>
      <c r="C356" s="33"/>
      <c r="D356" s="66"/>
      <c r="E356" s="74"/>
      <c r="F356" s="74"/>
      <c r="G356" s="66"/>
      <c r="H356" s="66"/>
      <c r="I356" s="32"/>
      <c r="J356" s="66"/>
      <c r="K356" s="32"/>
      <c r="L356" s="34"/>
      <c r="M356" s="32"/>
      <c r="N356" s="66"/>
      <c r="O356" s="33"/>
      <c r="P356" s="192">
        <f t="shared" si="37"/>
        <v>0</v>
      </c>
    </row>
    <row r="357" spans="1:16">
      <c r="A357" s="65" t="s">
        <v>44</v>
      </c>
      <c r="B357" s="14"/>
      <c r="C357" s="64" t="s">
        <v>465</v>
      </c>
      <c r="D357" s="14" t="s">
        <v>197</v>
      </c>
      <c r="E357" s="72" t="s">
        <v>289</v>
      </c>
      <c r="F357" s="72" t="s">
        <v>507</v>
      </c>
      <c r="G357" s="57" t="s">
        <v>76</v>
      </c>
      <c r="H357" s="57" t="s">
        <v>75</v>
      </c>
      <c r="I357" s="15">
        <f t="shared" ref="I357:I370" si="41">K357/J357</f>
        <v>15.783333333333333</v>
      </c>
      <c r="J357" s="89">
        <v>6</v>
      </c>
      <c r="K357" s="39">
        <v>94.7</v>
      </c>
      <c r="L357" s="7"/>
      <c r="P357" s="192">
        <f t="shared" si="37"/>
        <v>0</v>
      </c>
    </row>
    <row r="358" spans="1:16">
      <c r="C358" t="s">
        <v>466</v>
      </c>
      <c r="D358" s="14" t="s">
        <v>197</v>
      </c>
      <c r="E358" s="72" t="s">
        <v>289</v>
      </c>
      <c r="F358" s="72" t="s">
        <v>507</v>
      </c>
      <c r="G358" s="57" t="s">
        <v>76</v>
      </c>
      <c r="H358" s="57" t="s">
        <v>75</v>
      </c>
      <c r="I358" s="15">
        <f t="shared" si="41"/>
        <v>13.903333333333334</v>
      </c>
      <c r="J358" s="14">
        <v>6</v>
      </c>
      <c r="K358" s="15">
        <v>83.42</v>
      </c>
      <c r="P358" s="192">
        <f t="shared" si="37"/>
        <v>0</v>
      </c>
    </row>
    <row r="359" spans="1:16">
      <c r="C359" t="s">
        <v>467</v>
      </c>
      <c r="D359" s="14" t="s">
        <v>197</v>
      </c>
      <c r="E359" s="72" t="s">
        <v>289</v>
      </c>
      <c r="F359" s="72" t="s">
        <v>507</v>
      </c>
      <c r="G359" s="57" t="s">
        <v>76</v>
      </c>
      <c r="H359" s="57" t="s">
        <v>75</v>
      </c>
      <c r="I359" s="15">
        <f t="shared" si="41"/>
        <v>13.903333333333334</v>
      </c>
      <c r="J359" s="14">
        <v>6</v>
      </c>
      <c r="K359" s="15">
        <v>83.42</v>
      </c>
      <c r="P359" s="192">
        <f t="shared" si="37"/>
        <v>0</v>
      </c>
    </row>
    <row r="360" spans="1:16">
      <c r="C360" t="s">
        <v>468</v>
      </c>
      <c r="D360" s="14" t="s">
        <v>197</v>
      </c>
      <c r="E360" s="72" t="s">
        <v>295</v>
      </c>
      <c r="F360" s="72" t="s">
        <v>507</v>
      </c>
      <c r="G360" s="57" t="s">
        <v>76</v>
      </c>
      <c r="H360" s="57" t="s">
        <v>75</v>
      </c>
      <c r="I360" s="15">
        <f t="shared" si="41"/>
        <v>14.743333333333334</v>
      </c>
      <c r="J360" s="14">
        <v>6</v>
      </c>
      <c r="K360" s="15">
        <v>88.460000000000008</v>
      </c>
      <c r="L360" s="7"/>
      <c r="P360" s="192">
        <f t="shared" si="37"/>
        <v>0</v>
      </c>
    </row>
    <row r="361" spans="1:16">
      <c r="C361" t="s">
        <v>252</v>
      </c>
      <c r="D361" s="14" t="s">
        <v>197</v>
      </c>
      <c r="E361" s="72" t="s">
        <v>289</v>
      </c>
      <c r="F361" s="72" t="s">
        <v>508</v>
      </c>
      <c r="G361" s="57" t="s">
        <v>76</v>
      </c>
      <c r="H361" s="57" t="s">
        <v>75</v>
      </c>
      <c r="I361" s="15">
        <f t="shared" si="41"/>
        <v>13.043333333333335</v>
      </c>
      <c r="J361" s="14">
        <v>6</v>
      </c>
      <c r="K361" s="15">
        <v>78.260000000000005</v>
      </c>
      <c r="L361" s="7"/>
      <c r="P361" s="192">
        <f t="shared" si="37"/>
        <v>0</v>
      </c>
    </row>
    <row r="362" spans="1:16">
      <c r="C362" t="s">
        <v>469</v>
      </c>
      <c r="D362" s="14" t="s">
        <v>197</v>
      </c>
      <c r="E362" s="72" t="s">
        <v>306</v>
      </c>
      <c r="F362" s="72" t="s">
        <v>508</v>
      </c>
      <c r="G362" s="57" t="s">
        <v>76</v>
      </c>
      <c r="H362" s="57" t="s">
        <v>75</v>
      </c>
      <c r="I362" s="15">
        <f t="shared" si="41"/>
        <v>13.043333333333335</v>
      </c>
      <c r="J362" s="14">
        <v>6</v>
      </c>
      <c r="K362" s="15">
        <v>78.260000000000005</v>
      </c>
      <c r="L362" s="7"/>
      <c r="P362" s="192">
        <f t="shared" si="37"/>
        <v>0</v>
      </c>
    </row>
    <row r="363" spans="1:16">
      <c r="C363" t="s">
        <v>470</v>
      </c>
      <c r="D363" s="14" t="s">
        <v>197</v>
      </c>
      <c r="E363" s="72" t="s">
        <v>306</v>
      </c>
      <c r="F363" s="72" t="s">
        <v>508</v>
      </c>
      <c r="G363" s="57" t="s">
        <v>76</v>
      </c>
      <c r="H363" s="57" t="s">
        <v>75</v>
      </c>
      <c r="I363" s="15">
        <f t="shared" si="41"/>
        <v>13.043333333333335</v>
      </c>
      <c r="J363" s="14">
        <v>6</v>
      </c>
      <c r="K363" s="15">
        <v>78.260000000000005</v>
      </c>
      <c r="L363" s="7"/>
      <c r="P363" s="192">
        <f t="shared" si="37"/>
        <v>0</v>
      </c>
    </row>
    <row r="364" spans="1:16">
      <c r="C364" s="64" t="s">
        <v>471</v>
      </c>
      <c r="D364" s="14" t="s">
        <v>197</v>
      </c>
      <c r="E364" s="72" t="s">
        <v>306</v>
      </c>
      <c r="F364" s="72" t="s">
        <v>508</v>
      </c>
      <c r="G364" s="57" t="s">
        <v>76</v>
      </c>
      <c r="H364" s="57" t="s">
        <v>75</v>
      </c>
      <c r="I364" s="15">
        <f t="shared" si="41"/>
        <v>13.303333333333333</v>
      </c>
      <c r="J364" s="89">
        <v>6</v>
      </c>
      <c r="K364" s="39">
        <v>79.819999999999993</v>
      </c>
      <c r="L364" s="7"/>
      <c r="P364" s="192">
        <f t="shared" si="37"/>
        <v>0</v>
      </c>
    </row>
    <row r="365" spans="1:16">
      <c r="A365" s="28" t="s">
        <v>44</v>
      </c>
      <c r="B365" s="14"/>
      <c r="C365" t="s">
        <v>608</v>
      </c>
      <c r="D365" s="14" t="s">
        <v>197</v>
      </c>
      <c r="E365" s="79">
        <v>0.06</v>
      </c>
      <c r="F365" s="79" t="s">
        <v>605</v>
      </c>
      <c r="G365" s="57" t="s">
        <v>76</v>
      </c>
      <c r="H365" s="57" t="s">
        <v>75</v>
      </c>
      <c r="I365" s="15">
        <f t="shared" si="41"/>
        <v>11.883333333333335</v>
      </c>
      <c r="J365" s="14">
        <v>6</v>
      </c>
      <c r="K365" s="15">
        <v>71.300000000000011</v>
      </c>
      <c r="L365" s="7"/>
      <c r="P365" s="192">
        <f t="shared" si="37"/>
        <v>0</v>
      </c>
    </row>
    <row r="366" spans="1:16">
      <c r="C366" t="s">
        <v>23</v>
      </c>
      <c r="D366" s="14" t="s">
        <v>197</v>
      </c>
      <c r="E366" s="79">
        <v>0.06</v>
      </c>
      <c r="F366" s="79" t="s">
        <v>605</v>
      </c>
      <c r="G366" s="57" t="s">
        <v>76</v>
      </c>
      <c r="H366" s="57" t="s">
        <v>75</v>
      </c>
      <c r="I366" s="15">
        <f t="shared" si="41"/>
        <v>15.783333333333331</v>
      </c>
      <c r="J366" s="14">
        <v>6</v>
      </c>
      <c r="K366" s="15">
        <v>94.699999999999989</v>
      </c>
      <c r="L366" s="7"/>
      <c r="P366" s="192">
        <f t="shared" si="37"/>
        <v>0</v>
      </c>
    </row>
    <row r="367" spans="1:16">
      <c r="C367" t="s">
        <v>472</v>
      </c>
      <c r="D367" s="14" t="s">
        <v>197</v>
      </c>
      <c r="E367" s="79">
        <v>0.06</v>
      </c>
      <c r="F367" s="79" t="s">
        <v>605</v>
      </c>
      <c r="G367" s="57" t="s">
        <v>76</v>
      </c>
      <c r="H367" s="57" t="s">
        <v>75</v>
      </c>
      <c r="I367" s="15">
        <f t="shared" si="41"/>
        <v>12.723333333333334</v>
      </c>
      <c r="J367" s="14">
        <v>6</v>
      </c>
      <c r="K367" s="15">
        <v>76.34</v>
      </c>
      <c r="L367" s="7"/>
      <c r="P367" s="192">
        <f t="shared" si="37"/>
        <v>0</v>
      </c>
    </row>
    <row r="368" spans="1:16">
      <c r="C368" t="s">
        <v>473</v>
      </c>
      <c r="D368" s="14" t="s">
        <v>197</v>
      </c>
      <c r="E368" s="79">
        <v>0.06</v>
      </c>
      <c r="F368" s="79" t="s">
        <v>605</v>
      </c>
      <c r="G368" s="57" t="s">
        <v>76</v>
      </c>
      <c r="H368" s="57" t="s">
        <v>75</v>
      </c>
      <c r="I368" s="15">
        <f t="shared" si="41"/>
        <v>12.723333333333334</v>
      </c>
      <c r="J368" s="14">
        <v>6</v>
      </c>
      <c r="K368" s="15">
        <v>76.34</v>
      </c>
      <c r="L368" s="7"/>
      <c r="P368" s="192">
        <f t="shared" si="37"/>
        <v>0</v>
      </c>
    </row>
    <row r="369" spans="1:16">
      <c r="A369" s="28" t="s">
        <v>44</v>
      </c>
      <c r="B369" s="14"/>
      <c r="C369" t="s">
        <v>509</v>
      </c>
      <c r="D369" s="14" t="s">
        <v>197</v>
      </c>
      <c r="E369" s="72" t="s">
        <v>306</v>
      </c>
      <c r="F369" s="72" t="s">
        <v>487</v>
      </c>
      <c r="G369" s="14" t="s">
        <v>77</v>
      </c>
      <c r="H369" s="57" t="s">
        <v>75</v>
      </c>
      <c r="I369" s="15">
        <f t="shared" si="41"/>
        <v>6.6366666666666667</v>
      </c>
      <c r="J369" s="14">
        <v>12</v>
      </c>
      <c r="K369" s="15">
        <v>79.64</v>
      </c>
      <c r="P369" s="192">
        <f t="shared" si="37"/>
        <v>0</v>
      </c>
    </row>
    <row r="370" spans="1:16">
      <c r="C370" t="s">
        <v>509</v>
      </c>
      <c r="D370" s="14" t="s">
        <v>197</v>
      </c>
      <c r="E370" s="72" t="s">
        <v>306</v>
      </c>
      <c r="F370" s="72" t="s">
        <v>487</v>
      </c>
      <c r="G370" s="57" t="s">
        <v>76</v>
      </c>
      <c r="H370" s="57" t="s">
        <v>75</v>
      </c>
      <c r="I370" s="15">
        <f t="shared" si="41"/>
        <v>10.406666666666666</v>
      </c>
      <c r="J370" s="14">
        <v>12</v>
      </c>
      <c r="K370" s="15">
        <v>124.88</v>
      </c>
      <c r="P370" s="192">
        <f t="shared" si="37"/>
        <v>0</v>
      </c>
    </row>
    <row r="371" spans="1:16" ht="15" customHeight="1">
      <c r="L371" s="7"/>
      <c r="P371" s="192">
        <f t="shared" si="37"/>
        <v>0</v>
      </c>
    </row>
    <row r="372" spans="1:16">
      <c r="B372" s="44" t="s">
        <v>572</v>
      </c>
      <c r="C372" s="33"/>
      <c r="D372" s="66"/>
      <c r="E372" s="74"/>
      <c r="F372" s="74"/>
      <c r="G372" s="66"/>
      <c r="H372" s="66"/>
      <c r="I372" s="32"/>
      <c r="J372" s="66"/>
      <c r="K372" s="32"/>
      <c r="L372" s="34"/>
      <c r="M372" s="32"/>
      <c r="N372" s="66"/>
      <c r="O372" s="33"/>
      <c r="P372" s="192">
        <f t="shared" si="37"/>
        <v>0</v>
      </c>
    </row>
    <row r="373" spans="1:16" ht="15" customHeight="1">
      <c r="A373" s="14"/>
      <c r="C373" t="s">
        <v>781</v>
      </c>
      <c r="D373" s="14" t="s">
        <v>202</v>
      </c>
      <c r="E373" s="72">
        <v>0.06</v>
      </c>
      <c r="F373" s="72" t="s">
        <v>828</v>
      </c>
      <c r="G373" s="14" t="s">
        <v>74</v>
      </c>
      <c r="H373" s="14" t="s">
        <v>140</v>
      </c>
      <c r="I373" s="15">
        <f t="shared" ref="I373:I374" si="42">K373/J373</f>
        <v>2.4966666666666666</v>
      </c>
      <c r="J373" s="14">
        <v>12</v>
      </c>
      <c r="K373" s="15">
        <v>29.96</v>
      </c>
      <c r="L373" s="7"/>
      <c r="P373" s="192">
        <f t="shared" si="37"/>
        <v>0</v>
      </c>
    </row>
    <row r="374" spans="1:16" ht="15" customHeight="1">
      <c r="A374" s="14"/>
      <c r="C374" t="s">
        <v>782</v>
      </c>
      <c r="D374" s="14" t="s">
        <v>202</v>
      </c>
      <c r="E374" s="72">
        <v>0.06</v>
      </c>
      <c r="F374" s="72" t="s">
        <v>573</v>
      </c>
      <c r="G374" s="14" t="s">
        <v>74</v>
      </c>
      <c r="H374" s="14" t="s">
        <v>140</v>
      </c>
      <c r="I374" s="15">
        <f t="shared" si="42"/>
        <v>2.1266666666666665</v>
      </c>
      <c r="J374" s="14">
        <v>12</v>
      </c>
      <c r="K374" s="15">
        <v>25.52</v>
      </c>
      <c r="L374" s="7"/>
      <c r="P374" s="192">
        <f t="shared" si="37"/>
        <v>0</v>
      </c>
    </row>
    <row r="375" spans="1:16" ht="15" customHeight="1">
      <c r="L375" s="7"/>
      <c r="P375" s="192">
        <f t="shared" si="37"/>
        <v>0</v>
      </c>
    </row>
    <row r="376" spans="1:16">
      <c r="B376" s="44" t="s">
        <v>569</v>
      </c>
      <c r="C376" s="33"/>
      <c r="D376" s="66"/>
      <c r="E376" s="74"/>
      <c r="F376" s="74"/>
      <c r="G376" s="66"/>
      <c r="H376" s="66"/>
      <c r="I376" s="32"/>
      <c r="J376" s="66"/>
      <c r="K376" s="32"/>
      <c r="L376" s="34"/>
      <c r="M376" s="32"/>
      <c r="N376" s="66"/>
      <c r="O376" s="33"/>
      <c r="P376" s="192">
        <f t="shared" si="37"/>
        <v>0</v>
      </c>
    </row>
    <row r="377" spans="1:16">
      <c r="C377" t="s">
        <v>515</v>
      </c>
      <c r="D377" s="14" t="s">
        <v>202</v>
      </c>
      <c r="E377" s="72" t="s">
        <v>297</v>
      </c>
      <c r="F377" s="72" t="s">
        <v>590</v>
      </c>
      <c r="G377" s="14" t="s">
        <v>155</v>
      </c>
      <c r="H377" s="14" t="s">
        <v>140</v>
      </c>
      <c r="I377" s="15">
        <f t="shared" ref="I377:I385" si="43">K377/J377</f>
        <v>3.1916666666666664</v>
      </c>
      <c r="J377" s="14">
        <v>24</v>
      </c>
      <c r="K377" s="15">
        <v>76.599999999999994</v>
      </c>
      <c r="L377" s="7"/>
      <c r="P377" s="192">
        <f t="shared" si="37"/>
        <v>0</v>
      </c>
    </row>
    <row r="378" spans="1:16">
      <c r="A378" s="65" t="s">
        <v>44</v>
      </c>
      <c r="B378" s="14"/>
      <c r="C378" t="s">
        <v>516</v>
      </c>
      <c r="D378" s="14" t="s">
        <v>202</v>
      </c>
      <c r="E378" s="72" t="s">
        <v>517</v>
      </c>
      <c r="F378" s="72" t="s">
        <v>512</v>
      </c>
      <c r="G378" s="14" t="s">
        <v>74</v>
      </c>
      <c r="H378" s="14" t="s">
        <v>140</v>
      </c>
      <c r="I378" s="15">
        <f t="shared" si="43"/>
        <v>3.6516666666666668</v>
      </c>
      <c r="J378" s="87">
        <v>24</v>
      </c>
      <c r="K378" s="15">
        <v>87.64</v>
      </c>
      <c r="L378" s="7"/>
      <c r="P378" s="192">
        <f t="shared" si="37"/>
        <v>0</v>
      </c>
    </row>
    <row r="379" spans="1:16">
      <c r="A379" s="65" t="s">
        <v>44</v>
      </c>
      <c r="B379" s="14"/>
      <c r="C379" t="s">
        <v>513</v>
      </c>
      <c r="D379" s="14" t="s">
        <v>202</v>
      </c>
      <c r="E379" s="72" t="s">
        <v>518</v>
      </c>
      <c r="F379" s="72" t="s">
        <v>512</v>
      </c>
      <c r="G379" s="14" t="s">
        <v>76</v>
      </c>
      <c r="H379" s="14" t="s">
        <v>75</v>
      </c>
      <c r="I379" s="15">
        <f t="shared" si="43"/>
        <v>12.643333333333333</v>
      </c>
      <c r="J379" s="87">
        <v>6</v>
      </c>
      <c r="K379" s="15">
        <v>75.86</v>
      </c>
      <c r="L379" s="7"/>
      <c r="P379" s="192">
        <f t="shared" si="37"/>
        <v>0</v>
      </c>
    </row>
    <row r="380" spans="1:16">
      <c r="A380" s="14"/>
      <c r="B380" s="42"/>
      <c r="C380" t="s">
        <v>514</v>
      </c>
      <c r="D380" s="14" t="s">
        <v>202</v>
      </c>
      <c r="E380" s="72" t="s">
        <v>294</v>
      </c>
      <c r="F380" s="72" t="s">
        <v>590</v>
      </c>
      <c r="G380" s="57" t="s">
        <v>76</v>
      </c>
      <c r="H380" s="57" t="s">
        <v>75</v>
      </c>
      <c r="I380" s="15">
        <f t="shared" si="43"/>
        <v>14.743333333333334</v>
      </c>
      <c r="J380" s="87">
        <v>6</v>
      </c>
      <c r="K380" s="15">
        <v>88.460000000000008</v>
      </c>
      <c r="L380" s="7"/>
      <c r="P380" s="192">
        <f t="shared" si="37"/>
        <v>0</v>
      </c>
    </row>
    <row r="381" spans="1:16">
      <c r="A381" s="27" t="s">
        <v>43</v>
      </c>
      <c r="B381" s="42"/>
      <c r="C381" s="4" t="s">
        <v>462</v>
      </c>
      <c r="D381" s="14" t="s">
        <v>202</v>
      </c>
      <c r="E381" s="72" t="s">
        <v>520</v>
      </c>
      <c r="F381" s="72" t="s">
        <v>607</v>
      </c>
      <c r="G381" s="14" t="s">
        <v>74</v>
      </c>
      <c r="H381" s="14" t="s">
        <v>140</v>
      </c>
      <c r="I381" s="15">
        <f t="shared" si="43"/>
        <v>2.7716666666666665</v>
      </c>
      <c r="J381" s="14">
        <v>24</v>
      </c>
      <c r="K381" s="15">
        <v>66.52</v>
      </c>
      <c r="L381" s="7"/>
      <c r="P381" s="192">
        <f t="shared" si="37"/>
        <v>0</v>
      </c>
    </row>
    <row r="382" spans="1:16">
      <c r="B382" s="3"/>
      <c r="C382" t="s">
        <v>521</v>
      </c>
      <c r="D382" s="14" t="s">
        <v>202</v>
      </c>
      <c r="E382" s="72" t="s">
        <v>520</v>
      </c>
      <c r="F382" s="72" t="s">
        <v>683</v>
      </c>
      <c r="G382" s="14" t="s">
        <v>74</v>
      </c>
      <c r="H382" s="14" t="s">
        <v>140</v>
      </c>
      <c r="I382" s="15">
        <f t="shared" si="43"/>
        <v>2.8516666666666666</v>
      </c>
      <c r="J382" s="14">
        <v>24</v>
      </c>
      <c r="K382" s="15">
        <v>68.44</v>
      </c>
      <c r="L382" s="7"/>
      <c r="P382" s="192">
        <f t="shared" si="37"/>
        <v>0</v>
      </c>
    </row>
    <row r="383" spans="1:16">
      <c r="B383" s="3"/>
      <c r="C383" t="s">
        <v>522</v>
      </c>
      <c r="D383" s="14" t="s">
        <v>202</v>
      </c>
      <c r="E383" s="72" t="s">
        <v>511</v>
      </c>
      <c r="F383" s="72" t="s">
        <v>590</v>
      </c>
      <c r="G383" s="14" t="s">
        <v>74</v>
      </c>
      <c r="H383" s="14" t="s">
        <v>140</v>
      </c>
      <c r="I383" s="15">
        <f t="shared" si="43"/>
        <v>2.8516666666666666</v>
      </c>
      <c r="J383" s="14">
        <v>24</v>
      </c>
      <c r="K383" s="15">
        <v>68.44</v>
      </c>
      <c r="L383" s="7"/>
      <c r="P383" s="192">
        <f t="shared" si="37"/>
        <v>0</v>
      </c>
    </row>
    <row r="384" spans="1:16">
      <c r="A384" s="27" t="s">
        <v>43</v>
      </c>
      <c r="B384" s="14"/>
      <c r="C384" t="s">
        <v>873</v>
      </c>
      <c r="D384" s="14" t="s">
        <v>202</v>
      </c>
      <c r="E384" s="72">
        <v>0.12</v>
      </c>
      <c r="F384" s="72" t="s">
        <v>590</v>
      </c>
      <c r="G384" s="14" t="s">
        <v>74</v>
      </c>
      <c r="H384" s="14" t="s">
        <v>140</v>
      </c>
      <c r="I384" s="15">
        <f t="shared" si="43"/>
        <v>3.2816666666666667</v>
      </c>
      <c r="J384" s="87">
        <v>24</v>
      </c>
      <c r="K384" s="15">
        <v>78.760000000000005</v>
      </c>
      <c r="L384" s="7"/>
      <c r="P384" s="192">
        <f t="shared" si="37"/>
        <v>0</v>
      </c>
    </row>
    <row r="385" spans="1:16">
      <c r="A385" s="65" t="s">
        <v>44</v>
      </c>
      <c r="B385" s="42"/>
      <c r="C385" t="s">
        <v>523</v>
      </c>
      <c r="D385" s="14" t="s">
        <v>202</v>
      </c>
      <c r="E385" s="72" t="s">
        <v>289</v>
      </c>
      <c r="F385" s="72" t="s">
        <v>502</v>
      </c>
      <c r="G385" s="14" t="s">
        <v>74</v>
      </c>
      <c r="H385" s="14" t="s">
        <v>140</v>
      </c>
      <c r="I385" s="15">
        <f t="shared" si="43"/>
        <v>2.7766666666666668</v>
      </c>
      <c r="J385" s="14">
        <v>12</v>
      </c>
      <c r="K385" s="15">
        <v>33.32</v>
      </c>
      <c r="L385" s="7"/>
      <c r="P385" s="192">
        <f t="shared" si="37"/>
        <v>0</v>
      </c>
    </row>
    <row r="386" spans="1:16">
      <c r="P386" s="192">
        <f t="shared" si="37"/>
        <v>0</v>
      </c>
    </row>
    <row r="387" spans="1:16">
      <c r="B387" s="44" t="s">
        <v>576</v>
      </c>
      <c r="C387" s="33"/>
      <c r="D387" s="66"/>
      <c r="E387" s="74"/>
      <c r="F387" s="74"/>
      <c r="G387" s="66"/>
      <c r="H387" s="66"/>
      <c r="I387" s="32"/>
      <c r="J387" s="66"/>
      <c r="K387" s="32"/>
      <c r="L387" s="34"/>
      <c r="M387" s="32"/>
      <c r="N387" s="66"/>
      <c r="O387" s="33"/>
      <c r="P387" s="192">
        <f t="shared" si="37"/>
        <v>0</v>
      </c>
    </row>
    <row r="388" spans="1:16">
      <c r="C388" t="s">
        <v>352</v>
      </c>
      <c r="D388" s="14" t="s">
        <v>213</v>
      </c>
      <c r="E388" s="72">
        <v>9.2999999999999999E-2</v>
      </c>
      <c r="F388" s="72" t="s">
        <v>508</v>
      </c>
      <c r="G388" s="57" t="s">
        <v>76</v>
      </c>
      <c r="H388" s="57" t="s">
        <v>75</v>
      </c>
      <c r="I388" s="15">
        <f t="shared" ref="I388:I391" si="44">K388/J388</f>
        <v>22.103333333333335</v>
      </c>
      <c r="J388" s="14">
        <v>6</v>
      </c>
      <c r="K388" s="15">
        <v>132.62</v>
      </c>
      <c r="L388" s="7"/>
      <c r="P388" s="192">
        <f t="shared" si="37"/>
        <v>0</v>
      </c>
    </row>
    <row r="389" spans="1:16">
      <c r="A389" s="65" t="s">
        <v>44</v>
      </c>
      <c r="B389" s="14"/>
      <c r="C389" t="s">
        <v>353</v>
      </c>
      <c r="D389" s="14" t="s">
        <v>213</v>
      </c>
      <c r="E389" s="72">
        <v>6.8000000000000005E-2</v>
      </c>
      <c r="F389" s="72" t="s">
        <v>483</v>
      </c>
      <c r="G389" s="57" t="s">
        <v>76</v>
      </c>
      <c r="H389" s="57" t="s">
        <v>75</v>
      </c>
      <c r="I389" s="15">
        <f t="shared" si="44"/>
        <v>19.083333333333332</v>
      </c>
      <c r="J389" s="14">
        <v>6</v>
      </c>
      <c r="K389" s="15">
        <v>114.5</v>
      </c>
      <c r="L389" s="7"/>
      <c r="P389" s="192">
        <f t="shared" si="37"/>
        <v>0</v>
      </c>
    </row>
    <row r="390" spans="1:16">
      <c r="C390" t="s">
        <v>354</v>
      </c>
      <c r="D390" s="14" t="s">
        <v>213</v>
      </c>
      <c r="E390" s="72">
        <v>0.06</v>
      </c>
      <c r="F390" s="72" t="s">
        <v>483</v>
      </c>
      <c r="G390" s="57" t="s">
        <v>76</v>
      </c>
      <c r="H390" s="57" t="s">
        <v>75</v>
      </c>
      <c r="I390" s="15">
        <f t="shared" si="44"/>
        <v>20.403333333333332</v>
      </c>
      <c r="J390" s="14">
        <v>6</v>
      </c>
      <c r="K390" s="15">
        <v>122.42</v>
      </c>
      <c r="L390" s="7"/>
      <c r="P390" s="192">
        <f t="shared" ref="P390:P453" si="45">O390*K390</f>
        <v>0</v>
      </c>
    </row>
    <row r="391" spans="1:16">
      <c r="C391" t="s">
        <v>600</v>
      </c>
      <c r="D391" s="14" t="s">
        <v>213</v>
      </c>
      <c r="E391" s="72">
        <v>5.5E-2</v>
      </c>
      <c r="F391" s="72" t="s">
        <v>483</v>
      </c>
      <c r="G391" s="57" t="s">
        <v>76</v>
      </c>
      <c r="H391" s="57" t="s">
        <v>75</v>
      </c>
      <c r="I391" s="15">
        <f t="shared" si="44"/>
        <v>20.403333333333332</v>
      </c>
      <c r="J391" s="14">
        <v>6</v>
      </c>
      <c r="K391" s="15">
        <v>122.42</v>
      </c>
      <c r="L391" s="7"/>
      <c r="P391" s="192">
        <f t="shared" si="45"/>
        <v>0</v>
      </c>
    </row>
    <row r="392" spans="1:16">
      <c r="P392" s="192">
        <f t="shared" si="45"/>
        <v>0</v>
      </c>
    </row>
    <row r="393" spans="1:16" s="4" customFormat="1">
      <c r="B393" s="44" t="s">
        <v>570</v>
      </c>
      <c r="C393" s="37"/>
      <c r="D393" s="67"/>
      <c r="E393" s="75"/>
      <c r="F393" s="75"/>
      <c r="G393" s="67"/>
      <c r="H393" s="67"/>
      <c r="I393" s="32"/>
      <c r="J393" s="66"/>
      <c r="K393" s="32"/>
      <c r="L393" s="37"/>
      <c r="M393" s="38"/>
      <c r="N393" s="67"/>
      <c r="O393" s="37"/>
      <c r="P393" s="192">
        <f t="shared" si="45"/>
        <v>0</v>
      </c>
    </row>
    <row r="394" spans="1:16" s="4" customFormat="1">
      <c r="C394" t="s">
        <v>248</v>
      </c>
      <c r="D394" s="14" t="s">
        <v>196</v>
      </c>
      <c r="E394" s="72" t="s">
        <v>297</v>
      </c>
      <c r="F394" s="72" t="s">
        <v>682</v>
      </c>
      <c r="G394" s="14" t="s">
        <v>74</v>
      </c>
      <c r="H394" s="14" t="s">
        <v>75</v>
      </c>
      <c r="I394" s="15">
        <f t="shared" ref="I394:I405" si="46">K394/J394</f>
        <v>3.4166666666666665</v>
      </c>
      <c r="J394" s="14">
        <v>12</v>
      </c>
      <c r="K394" s="15">
        <v>41</v>
      </c>
      <c r="M394" s="15"/>
      <c r="N394" s="57"/>
      <c r="P394" s="192">
        <f t="shared" si="45"/>
        <v>0</v>
      </c>
    </row>
    <row r="395" spans="1:16" s="4" customFormat="1">
      <c r="A395" s="65" t="s">
        <v>44</v>
      </c>
      <c r="B395" s="14"/>
      <c r="C395" t="s">
        <v>474</v>
      </c>
      <c r="D395" s="14" t="s">
        <v>196</v>
      </c>
      <c r="E395" s="72" t="s">
        <v>486</v>
      </c>
      <c r="F395" s="79" t="s">
        <v>481</v>
      </c>
      <c r="G395" s="57" t="s">
        <v>76</v>
      </c>
      <c r="H395" s="57" t="s">
        <v>75</v>
      </c>
      <c r="I395" s="15">
        <f t="shared" si="46"/>
        <v>9.2833333333333332</v>
      </c>
      <c r="J395" s="14">
        <v>6</v>
      </c>
      <c r="K395" s="15">
        <v>55.7</v>
      </c>
      <c r="M395" s="15"/>
      <c r="N395" s="57"/>
      <c r="P395" s="192">
        <f t="shared" si="45"/>
        <v>0</v>
      </c>
    </row>
    <row r="396" spans="1:16" s="4" customFormat="1">
      <c r="A396" s="65" t="s">
        <v>44</v>
      </c>
      <c r="C396" t="s">
        <v>503</v>
      </c>
      <c r="D396" s="14" t="s">
        <v>196</v>
      </c>
      <c r="E396" s="72" t="s">
        <v>439</v>
      </c>
      <c r="F396" s="79" t="s">
        <v>625</v>
      </c>
      <c r="G396" s="57" t="s">
        <v>76</v>
      </c>
      <c r="H396" s="57" t="s">
        <v>75</v>
      </c>
      <c r="I396" s="15">
        <f t="shared" si="46"/>
        <v>9.413333333333334</v>
      </c>
      <c r="J396" s="14">
        <v>6</v>
      </c>
      <c r="K396" s="15">
        <v>56.480000000000004</v>
      </c>
      <c r="L396" s="7"/>
      <c r="M396" s="15"/>
      <c r="N396" s="14"/>
      <c r="P396" s="192">
        <f t="shared" si="45"/>
        <v>0</v>
      </c>
    </row>
    <row r="397" spans="1:16" s="4" customFormat="1">
      <c r="A397" s="27" t="s">
        <v>43</v>
      </c>
      <c r="C397" t="s">
        <v>886</v>
      </c>
      <c r="D397" s="14" t="s">
        <v>196</v>
      </c>
      <c r="E397" s="72" t="s">
        <v>888</v>
      </c>
      <c r="F397" s="79" t="s">
        <v>887</v>
      </c>
      <c r="G397" s="57" t="s">
        <v>74</v>
      </c>
      <c r="H397" s="57" t="s">
        <v>75</v>
      </c>
      <c r="I397" s="15">
        <f t="shared" si="46"/>
        <v>2.5916666666666663</v>
      </c>
      <c r="J397" s="14">
        <v>24</v>
      </c>
      <c r="K397" s="15">
        <v>62.199999999999996</v>
      </c>
      <c r="L397" s="7"/>
      <c r="M397" s="15"/>
      <c r="N397" s="14"/>
      <c r="P397" s="192">
        <f t="shared" si="45"/>
        <v>0</v>
      </c>
    </row>
    <row r="398" spans="1:16">
      <c r="A398" s="65" t="s">
        <v>44</v>
      </c>
      <c r="C398" t="s">
        <v>475</v>
      </c>
      <c r="D398" s="14" t="s">
        <v>196</v>
      </c>
      <c r="E398" s="72" t="s">
        <v>302</v>
      </c>
      <c r="F398" s="72" t="s">
        <v>483</v>
      </c>
      <c r="G398" s="57" t="s">
        <v>76</v>
      </c>
      <c r="H398" s="57" t="s">
        <v>75</v>
      </c>
      <c r="I398" s="15">
        <f t="shared" si="46"/>
        <v>9.2833333333333332</v>
      </c>
      <c r="J398" s="14">
        <v>6</v>
      </c>
      <c r="K398" s="15">
        <v>55.7</v>
      </c>
      <c r="L398" s="4"/>
      <c r="N398" s="57"/>
      <c r="P398" s="192">
        <f t="shared" si="45"/>
        <v>0</v>
      </c>
    </row>
    <row r="399" spans="1:16">
      <c r="A399" s="27" t="s">
        <v>43</v>
      </c>
      <c r="C399" t="s">
        <v>885</v>
      </c>
      <c r="D399" s="14" t="s">
        <v>196</v>
      </c>
      <c r="E399" s="72" t="s">
        <v>306</v>
      </c>
      <c r="F399" s="72" t="s">
        <v>504</v>
      </c>
      <c r="G399" s="57" t="s">
        <v>76</v>
      </c>
      <c r="H399" s="57" t="s">
        <v>75</v>
      </c>
      <c r="I399" s="15">
        <f t="shared" si="46"/>
        <v>9.2833333333333332</v>
      </c>
      <c r="J399" s="14">
        <v>6</v>
      </c>
      <c r="K399" s="15">
        <v>55.7</v>
      </c>
      <c r="L399" s="4"/>
      <c r="N399" s="57"/>
      <c r="P399" s="192">
        <f t="shared" si="45"/>
        <v>0</v>
      </c>
    </row>
    <row r="400" spans="1:16">
      <c r="A400" s="27" t="s">
        <v>43</v>
      </c>
      <c r="C400" t="s">
        <v>883</v>
      </c>
      <c r="D400" s="14" t="s">
        <v>196</v>
      </c>
      <c r="E400" s="72" t="s">
        <v>306</v>
      </c>
      <c r="F400" s="72" t="s">
        <v>504</v>
      </c>
      <c r="G400" s="57" t="s">
        <v>76</v>
      </c>
      <c r="H400" s="57" t="s">
        <v>75</v>
      </c>
      <c r="I400" s="15">
        <f t="shared" si="46"/>
        <v>9.0833333333333339</v>
      </c>
      <c r="J400" s="14">
        <v>6</v>
      </c>
      <c r="K400" s="15">
        <v>54.5</v>
      </c>
      <c r="L400" s="4"/>
      <c r="N400" s="57"/>
      <c r="P400" s="192">
        <f t="shared" si="45"/>
        <v>0</v>
      </c>
    </row>
    <row r="401" spans="1:16">
      <c r="A401" s="27" t="s">
        <v>43</v>
      </c>
      <c r="C401" t="s">
        <v>895</v>
      </c>
      <c r="D401" s="14" t="s">
        <v>196</v>
      </c>
      <c r="E401" s="72" t="s">
        <v>289</v>
      </c>
      <c r="F401" s="72" t="s">
        <v>483</v>
      </c>
      <c r="G401" s="57" t="s">
        <v>76</v>
      </c>
      <c r="H401" s="57" t="s">
        <v>75</v>
      </c>
      <c r="I401" s="15">
        <f t="shared" si="46"/>
        <v>9.5833333333333339</v>
      </c>
      <c r="J401" s="14">
        <v>6</v>
      </c>
      <c r="K401" s="15">
        <v>57.5</v>
      </c>
      <c r="L401" s="4"/>
      <c r="N401" s="57"/>
      <c r="P401" s="192">
        <f t="shared" si="45"/>
        <v>0</v>
      </c>
    </row>
    <row r="402" spans="1:16">
      <c r="A402" s="27" t="s">
        <v>43</v>
      </c>
      <c r="C402" t="s">
        <v>891</v>
      </c>
      <c r="D402" s="14" t="s">
        <v>196</v>
      </c>
      <c r="E402" s="72" t="s">
        <v>289</v>
      </c>
      <c r="F402" s="72" t="s">
        <v>481</v>
      </c>
      <c r="G402" s="57" t="s">
        <v>76</v>
      </c>
      <c r="H402" s="57" t="s">
        <v>75</v>
      </c>
      <c r="I402" s="15">
        <f t="shared" si="46"/>
        <v>8.2833333333333332</v>
      </c>
      <c r="J402" s="14">
        <v>6</v>
      </c>
      <c r="K402" s="15">
        <v>49.7</v>
      </c>
      <c r="L402" s="4"/>
      <c r="N402" s="57"/>
      <c r="P402" s="192">
        <f t="shared" si="45"/>
        <v>0</v>
      </c>
    </row>
    <row r="403" spans="1:16" s="4" customFormat="1">
      <c r="A403" s="65" t="s">
        <v>44</v>
      </c>
      <c r="B403" s="14"/>
      <c r="C403" t="s">
        <v>476</v>
      </c>
      <c r="D403" s="14" t="s">
        <v>196</v>
      </c>
      <c r="E403" s="72" t="s">
        <v>489</v>
      </c>
      <c r="F403" s="72" t="s">
        <v>504</v>
      </c>
      <c r="G403" s="57" t="s">
        <v>76</v>
      </c>
      <c r="H403" s="57" t="s">
        <v>75</v>
      </c>
      <c r="I403" s="15">
        <f t="shared" si="46"/>
        <v>7.8533333333333326</v>
      </c>
      <c r="J403" s="14">
        <v>6</v>
      </c>
      <c r="K403" s="15">
        <v>47.12</v>
      </c>
      <c r="M403" s="15"/>
      <c r="N403" s="57"/>
      <c r="P403" s="192">
        <f t="shared" si="45"/>
        <v>0</v>
      </c>
    </row>
    <row r="404" spans="1:16" s="4" customFormat="1">
      <c r="A404" s="65" t="s">
        <v>44</v>
      </c>
      <c r="C404" t="s">
        <v>477</v>
      </c>
      <c r="D404" s="14" t="s">
        <v>196</v>
      </c>
      <c r="E404" s="72" t="s">
        <v>303</v>
      </c>
      <c r="F404" s="72" t="s">
        <v>163</v>
      </c>
      <c r="G404" s="14" t="s">
        <v>74</v>
      </c>
      <c r="H404" s="57" t="s">
        <v>75</v>
      </c>
      <c r="I404" s="15">
        <f t="shared" si="46"/>
        <v>2.7916666666666665</v>
      </c>
      <c r="J404" s="14">
        <v>24</v>
      </c>
      <c r="K404" s="15">
        <v>67</v>
      </c>
      <c r="M404" s="15"/>
      <c r="N404" s="57"/>
      <c r="P404" s="192">
        <f t="shared" si="45"/>
        <v>0</v>
      </c>
    </row>
    <row r="405" spans="1:16" s="4" customFormat="1">
      <c r="A405" s="27" t="s">
        <v>43</v>
      </c>
      <c r="C405" t="s">
        <v>896</v>
      </c>
      <c r="D405" s="14" t="s">
        <v>196</v>
      </c>
      <c r="E405" s="72" t="s">
        <v>328</v>
      </c>
      <c r="F405" s="72" t="s">
        <v>491</v>
      </c>
      <c r="G405" s="14" t="s">
        <v>155</v>
      </c>
      <c r="H405" s="57" t="s">
        <v>140</v>
      </c>
      <c r="I405" s="15">
        <f t="shared" si="46"/>
        <v>3.6316666666666664</v>
      </c>
      <c r="J405" s="14">
        <v>24</v>
      </c>
      <c r="K405" s="15">
        <v>87.16</v>
      </c>
      <c r="M405" s="15"/>
      <c r="N405" s="57"/>
      <c r="P405" s="192">
        <f t="shared" si="45"/>
        <v>0</v>
      </c>
    </row>
    <row r="406" spans="1:16">
      <c r="P406" s="192">
        <f t="shared" si="45"/>
        <v>0</v>
      </c>
    </row>
    <row r="407" spans="1:16" ht="15" customHeight="1">
      <c r="B407" s="44" t="s">
        <v>200</v>
      </c>
      <c r="C407" s="33"/>
      <c r="D407" s="66"/>
      <c r="E407" s="74"/>
      <c r="F407" s="74"/>
      <c r="G407" s="66"/>
      <c r="H407" s="66"/>
      <c r="I407" s="32"/>
      <c r="J407" s="86"/>
      <c r="K407" s="32"/>
      <c r="L407" s="33"/>
      <c r="M407" s="32"/>
      <c r="N407" s="66"/>
      <c r="O407" s="33"/>
      <c r="P407" s="192">
        <f t="shared" si="45"/>
        <v>0</v>
      </c>
    </row>
    <row r="408" spans="1:16" ht="15" customHeight="1">
      <c r="A408" s="29" t="s">
        <v>45</v>
      </c>
      <c r="B408" s="35"/>
      <c r="C408" t="s">
        <v>464</v>
      </c>
      <c r="D408" s="14" t="s">
        <v>198</v>
      </c>
      <c r="E408" s="72" t="s">
        <v>492</v>
      </c>
      <c r="F408" s="72" t="s">
        <v>625</v>
      </c>
      <c r="G408" s="57" t="s">
        <v>76</v>
      </c>
      <c r="H408" s="57" t="s">
        <v>75</v>
      </c>
      <c r="I408" s="15">
        <f>K408/J408</f>
        <v>11.283333333333331</v>
      </c>
      <c r="J408" s="87">
        <v>6</v>
      </c>
      <c r="K408" s="15">
        <v>67.699999999999989</v>
      </c>
      <c r="L408" s="12">
        <v>-0.15</v>
      </c>
      <c r="N408" s="82">
        <v>46142</v>
      </c>
      <c r="P408" s="192">
        <f t="shared" si="45"/>
        <v>0</v>
      </c>
    </row>
    <row r="409" spans="1:16" ht="15" customHeight="1">
      <c r="J409" s="87"/>
      <c r="P409" s="192">
        <f t="shared" si="45"/>
        <v>0</v>
      </c>
    </row>
    <row r="410" spans="1:16">
      <c r="B410" s="44" t="s">
        <v>235</v>
      </c>
      <c r="C410" s="33"/>
      <c r="D410" s="66"/>
      <c r="E410" s="74"/>
      <c r="F410" s="74"/>
      <c r="G410" s="66"/>
      <c r="H410" s="66"/>
      <c r="I410" s="32"/>
      <c r="J410" s="66"/>
      <c r="K410" s="32"/>
      <c r="L410" s="34"/>
      <c r="M410" s="32"/>
      <c r="N410" s="66"/>
      <c r="O410" s="33"/>
      <c r="P410" s="192">
        <f t="shared" si="45"/>
        <v>0</v>
      </c>
    </row>
    <row r="411" spans="1:16">
      <c r="A411" s="42"/>
      <c r="B411" s="42"/>
      <c r="C411" t="s">
        <v>443</v>
      </c>
      <c r="D411" s="14" t="s">
        <v>204</v>
      </c>
      <c r="E411" s="72" t="s">
        <v>296</v>
      </c>
      <c r="F411" s="72" t="s">
        <v>590</v>
      </c>
      <c r="G411" s="14" t="s">
        <v>74</v>
      </c>
      <c r="H411" s="14" t="s">
        <v>140</v>
      </c>
      <c r="I411" s="15">
        <f t="shared" ref="I411:I433" si="47">K411/J411</f>
        <v>3.4916666666666671</v>
      </c>
      <c r="J411" s="14">
        <v>24</v>
      </c>
      <c r="K411" s="1">
        <v>83.800000000000011</v>
      </c>
      <c r="L411" s="7"/>
      <c r="P411" s="192">
        <f t="shared" si="45"/>
        <v>0</v>
      </c>
    </row>
    <row r="412" spans="1:16" s="4" customFormat="1">
      <c r="A412" s="65" t="s">
        <v>44</v>
      </c>
      <c r="B412" s="14"/>
      <c r="C412" t="s">
        <v>444</v>
      </c>
      <c r="D412" s="14" t="s">
        <v>204</v>
      </c>
      <c r="E412" s="72" t="s">
        <v>528</v>
      </c>
      <c r="F412" s="72" t="s">
        <v>512</v>
      </c>
      <c r="G412" s="57" t="s">
        <v>74</v>
      </c>
      <c r="H412" s="14" t="s">
        <v>140</v>
      </c>
      <c r="I412" s="15">
        <f t="shared" si="47"/>
        <v>8.3516666666666666</v>
      </c>
      <c r="J412" s="14">
        <v>24</v>
      </c>
      <c r="K412" s="15">
        <v>200.44</v>
      </c>
      <c r="L412" s="7"/>
      <c r="M412" s="15"/>
      <c r="N412" s="14"/>
      <c r="O412"/>
      <c r="P412" s="192">
        <f t="shared" si="45"/>
        <v>0</v>
      </c>
    </row>
    <row r="413" spans="1:16">
      <c r="A413" s="4"/>
      <c r="B413" s="4"/>
      <c r="C413" t="s">
        <v>529</v>
      </c>
      <c r="D413" s="14" t="s">
        <v>204</v>
      </c>
      <c r="E413" s="72" t="s">
        <v>303</v>
      </c>
      <c r="F413" s="72" t="s">
        <v>482</v>
      </c>
      <c r="G413" s="57" t="s">
        <v>74</v>
      </c>
      <c r="H413" s="14" t="s">
        <v>140</v>
      </c>
      <c r="I413" s="15">
        <f t="shared" si="47"/>
        <v>2.1316666666666668</v>
      </c>
      <c r="J413" s="14">
        <v>24</v>
      </c>
      <c r="K413" s="15">
        <v>51.160000000000004</v>
      </c>
      <c r="L413" s="7"/>
      <c r="O413" s="4"/>
      <c r="P413" s="192">
        <f t="shared" si="45"/>
        <v>0</v>
      </c>
    </row>
    <row r="414" spans="1:16">
      <c r="A414" s="29" t="s">
        <v>45</v>
      </c>
      <c r="C414" s="4" t="s">
        <v>530</v>
      </c>
      <c r="D414" s="14" t="s">
        <v>204</v>
      </c>
      <c r="E414" s="72" t="s">
        <v>531</v>
      </c>
      <c r="F414" s="72" t="s">
        <v>524</v>
      </c>
      <c r="G414" s="57" t="s">
        <v>74</v>
      </c>
      <c r="H414" s="14" t="s">
        <v>140</v>
      </c>
      <c r="I414" s="15">
        <f t="shared" si="47"/>
        <v>3.6316666666666664</v>
      </c>
      <c r="J414" s="14">
        <v>24</v>
      </c>
      <c r="K414" s="15">
        <v>87.16</v>
      </c>
      <c r="L414" s="12">
        <v>-0.1</v>
      </c>
      <c r="N414" s="14" t="s">
        <v>580</v>
      </c>
      <c r="P414" s="192">
        <f t="shared" si="45"/>
        <v>0</v>
      </c>
    </row>
    <row r="415" spans="1:16">
      <c r="A415" s="65" t="s">
        <v>44</v>
      </c>
      <c r="C415" t="s">
        <v>461</v>
      </c>
      <c r="D415" s="14" t="s">
        <v>204</v>
      </c>
      <c r="E415" s="72" t="s">
        <v>442</v>
      </c>
      <c r="F415" s="72" t="s">
        <v>512</v>
      </c>
      <c r="G415" s="57" t="s">
        <v>74</v>
      </c>
      <c r="H415" s="14" t="s">
        <v>140</v>
      </c>
      <c r="I415" s="15">
        <f t="shared" si="47"/>
        <v>3.3516666666666666</v>
      </c>
      <c r="J415" s="14">
        <v>24</v>
      </c>
      <c r="K415" s="15">
        <v>80.44</v>
      </c>
      <c r="P415" s="192">
        <f t="shared" si="45"/>
        <v>0</v>
      </c>
    </row>
    <row r="416" spans="1:16" s="4" customFormat="1">
      <c r="A416" s="42"/>
      <c r="B416" s="42"/>
      <c r="C416" t="s">
        <v>533</v>
      </c>
      <c r="D416" s="14" t="s">
        <v>204</v>
      </c>
      <c r="E416" s="72" t="s">
        <v>284</v>
      </c>
      <c r="F416" s="72" t="s">
        <v>525</v>
      </c>
      <c r="G416" s="57" t="s">
        <v>74</v>
      </c>
      <c r="H416" s="14" t="s">
        <v>140</v>
      </c>
      <c r="I416" s="15">
        <f t="shared" si="47"/>
        <v>2.0116666666666667</v>
      </c>
      <c r="J416" s="14">
        <v>24</v>
      </c>
      <c r="K416" s="15">
        <v>48.28</v>
      </c>
      <c r="L416"/>
      <c r="M416" s="15"/>
      <c r="N416" s="14"/>
      <c r="P416" s="192">
        <f t="shared" si="45"/>
        <v>0</v>
      </c>
    </row>
    <row r="417" spans="1:16" s="4" customFormat="1">
      <c r="A417" s="29" t="s">
        <v>45</v>
      </c>
      <c r="C417" t="s">
        <v>445</v>
      </c>
      <c r="D417" s="14" t="s">
        <v>204</v>
      </c>
      <c r="E417" s="72" t="s">
        <v>284</v>
      </c>
      <c r="F417" s="72" t="s">
        <v>535</v>
      </c>
      <c r="G417" s="57" t="s">
        <v>74</v>
      </c>
      <c r="H417" s="14" t="s">
        <v>140</v>
      </c>
      <c r="I417" s="15">
        <f t="shared" si="47"/>
        <v>2.0116666666666667</v>
      </c>
      <c r="J417" s="14">
        <v>24</v>
      </c>
      <c r="K417" s="15">
        <v>48.28</v>
      </c>
      <c r="L417" s="12">
        <v>-0.15</v>
      </c>
      <c r="M417" s="15"/>
      <c r="N417" s="82">
        <v>45667</v>
      </c>
      <c r="P417" s="192">
        <f t="shared" si="45"/>
        <v>0</v>
      </c>
    </row>
    <row r="418" spans="1:16">
      <c r="A418" s="4"/>
      <c r="B418" s="4"/>
      <c r="C418" t="s">
        <v>534</v>
      </c>
      <c r="D418" s="14" t="s">
        <v>204</v>
      </c>
      <c r="E418" s="72" t="s">
        <v>284</v>
      </c>
      <c r="F418" s="72" t="s">
        <v>526</v>
      </c>
      <c r="G418" s="57" t="s">
        <v>74</v>
      </c>
      <c r="H418" s="14" t="s">
        <v>140</v>
      </c>
      <c r="I418" s="15">
        <f t="shared" si="47"/>
        <v>2.0116666666666667</v>
      </c>
      <c r="J418" s="14">
        <v>24</v>
      </c>
      <c r="K418" s="15">
        <v>48.28</v>
      </c>
      <c r="O418" s="4"/>
      <c r="P418" s="192">
        <f t="shared" si="45"/>
        <v>0</v>
      </c>
    </row>
    <row r="419" spans="1:16">
      <c r="A419" s="65" t="s">
        <v>44</v>
      </c>
      <c r="B419" s="14"/>
      <c r="C419" s="4" t="s">
        <v>446</v>
      </c>
      <c r="D419" s="14" t="s">
        <v>204</v>
      </c>
      <c r="E419" s="72" t="s">
        <v>519</v>
      </c>
      <c r="F419" s="72" t="s">
        <v>607</v>
      </c>
      <c r="G419" s="57" t="s">
        <v>76</v>
      </c>
      <c r="H419" s="57" t="s">
        <v>75</v>
      </c>
      <c r="I419" s="15">
        <f t="shared" si="47"/>
        <v>22.523333333333337</v>
      </c>
      <c r="J419" s="14">
        <v>6</v>
      </c>
      <c r="K419" s="15">
        <v>135.14000000000001</v>
      </c>
      <c r="L419" s="7"/>
      <c r="P419" s="192">
        <f t="shared" si="45"/>
        <v>0</v>
      </c>
    </row>
    <row r="420" spans="1:16">
      <c r="C420" s="4" t="s">
        <v>447</v>
      </c>
      <c r="D420" s="14" t="s">
        <v>204</v>
      </c>
      <c r="E420" s="72" t="s">
        <v>296</v>
      </c>
      <c r="F420" s="72" t="s">
        <v>607</v>
      </c>
      <c r="G420" s="14" t="s">
        <v>77</v>
      </c>
      <c r="H420" s="14" t="s">
        <v>75</v>
      </c>
      <c r="I420" s="15">
        <f t="shared" si="47"/>
        <v>12.616666666666665</v>
      </c>
      <c r="J420" s="14">
        <v>12</v>
      </c>
      <c r="K420" s="15">
        <v>151.39999999999998</v>
      </c>
      <c r="L420" s="7"/>
      <c r="P420" s="192">
        <f t="shared" si="45"/>
        <v>0</v>
      </c>
    </row>
    <row r="421" spans="1:16">
      <c r="A421" s="65" t="s">
        <v>44</v>
      </c>
      <c r="B421" s="14"/>
      <c r="C421" s="4" t="s">
        <v>448</v>
      </c>
      <c r="D421" s="14" t="s">
        <v>204</v>
      </c>
      <c r="E421" s="72" t="s">
        <v>486</v>
      </c>
      <c r="F421" s="72" t="s">
        <v>483</v>
      </c>
      <c r="G421" s="57" t="s">
        <v>76</v>
      </c>
      <c r="H421" s="57" t="s">
        <v>75</v>
      </c>
      <c r="I421" s="15">
        <f t="shared" si="47"/>
        <v>16.453333333333333</v>
      </c>
      <c r="J421" s="14">
        <v>6</v>
      </c>
      <c r="K421" s="15">
        <v>98.72</v>
      </c>
      <c r="L421" s="7"/>
      <c r="P421" s="192">
        <f t="shared" si="45"/>
        <v>0</v>
      </c>
    </row>
    <row r="422" spans="1:16">
      <c r="A422" s="29" t="s">
        <v>45</v>
      </c>
      <c r="B422" s="35"/>
      <c r="C422" s="4" t="s">
        <v>449</v>
      </c>
      <c r="D422" s="14" t="s">
        <v>204</v>
      </c>
      <c r="E422" s="72" t="s">
        <v>486</v>
      </c>
      <c r="F422" s="72" t="s">
        <v>483</v>
      </c>
      <c r="G422" s="14" t="s">
        <v>77</v>
      </c>
      <c r="H422" s="14" t="s">
        <v>75</v>
      </c>
      <c r="I422" s="15">
        <f t="shared" si="47"/>
        <v>7.2766666666666673</v>
      </c>
      <c r="J422" s="14">
        <v>12</v>
      </c>
      <c r="K422" s="15">
        <v>87.320000000000007</v>
      </c>
      <c r="L422" s="12">
        <v>-0.15</v>
      </c>
      <c r="N422" s="14" t="s">
        <v>581</v>
      </c>
      <c r="P422" s="192">
        <f t="shared" si="45"/>
        <v>0</v>
      </c>
    </row>
    <row r="423" spans="1:16">
      <c r="A423" s="29" t="s">
        <v>45</v>
      </c>
      <c r="B423" s="35"/>
      <c r="C423" s="4" t="s">
        <v>450</v>
      </c>
      <c r="D423" s="14" t="s">
        <v>204</v>
      </c>
      <c r="E423" s="72" t="s">
        <v>295</v>
      </c>
      <c r="F423" s="72" t="s">
        <v>125</v>
      </c>
      <c r="G423" s="57" t="s">
        <v>76</v>
      </c>
      <c r="H423" s="57" t="s">
        <v>75</v>
      </c>
      <c r="I423" s="15">
        <f t="shared" si="47"/>
        <v>14.553333333333335</v>
      </c>
      <c r="J423" s="14">
        <v>6</v>
      </c>
      <c r="K423" s="15">
        <v>87.320000000000007</v>
      </c>
      <c r="L423" s="12">
        <v>-0.1</v>
      </c>
      <c r="N423" s="188" t="s">
        <v>582</v>
      </c>
      <c r="P423" s="192">
        <f t="shared" si="45"/>
        <v>0</v>
      </c>
    </row>
    <row r="424" spans="1:16">
      <c r="C424" s="4" t="s">
        <v>451</v>
      </c>
      <c r="D424" s="14" t="s">
        <v>204</v>
      </c>
      <c r="E424" s="72" t="s">
        <v>288</v>
      </c>
      <c r="F424" s="72" t="s">
        <v>590</v>
      </c>
      <c r="G424" s="14" t="s">
        <v>77</v>
      </c>
      <c r="H424" s="14" t="s">
        <v>75</v>
      </c>
      <c r="I424" s="15">
        <f t="shared" si="47"/>
        <v>12.616666666666665</v>
      </c>
      <c r="J424" s="14">
        <v>12</v>
      </c>
      <c r="K424" s="15">
        <v>151.39999999999998</v>
      </c>
      <c r="L424" s="7"/>
      <c r="P424" s="192">
        <f t="shared" si="45"/>
        <v>0</v>
      </c>
    </row>
    <row r="425" spans="1:16">
      <c r="A425" s="42"/>
      <c r="B425" s="42"/>
      <c r="C425" s="4" t="s">
        <v>452</v>
      </c>
      <c r="D425" s="14" t="s">
        <v>204</v>
      </c>
      <c r="E425" s="72" t="s">
        <v>520</v>
      </c>
      <c r="F425" s="72" t="s">
        <v>590</v>
      </c>
      <c r="G425" s="14" t="s">
        <v>77</v>
      </c>
      <c r="H425" s="14" t="s">
        <v>75</v>
      </c>
      <c r="I425" s="15">
        <f t="shared" si="47"/>
        <v>12.616666666666665</v>
      </c>
      <c r="J425" s="14">
        <v>12</v>
      </c>
      <c r="K425" s="15">
        <v>151.39999999999998</v>
      </c>
      <c r="L425" s="7"/>
      <c r="P425" s="192">
        <f t="shared" si="45"/>
        <v>0</v>
      </c>
    </row>
    <row r="426" spans="1:16">
      <c r="C426" t="s">
        <v>453</v>
      </c>
      <c r="D426" s="14" t="s">
        <v>204</v>
      </c>
      <c r="E426" s="72" t="s">
        <v>299</v>
      </c>
      <c r="F426" s="72" t="s">
        <v>527</v>
      </c>
      <c r="G426" s="14" t="s">
        <v>77</v>
      </c>
      <c r="H426" s="14" t="s">
        <v>75</v>
      </c>
      <c r="I426" s="15">
        <f t="shared" si="47"/>
        <v>6.0166666666666657</v>
      </c>
      <c r="J426" s="14">
        <v>12</v>
      </c>
      <c r="K426" s="15">
        <v>72.199999999999989</v>
      </c>
      <c r="L426" s="7"/>
      <c r="P426" s="192">
        <f t="shared" si="45"/>
        <v>0</v>
      </c>
    </row>
    <row r="427" spans="1:16">
      <c r="A427" s="65" t="s">
        <v>44</v>
      </c>
      <c r="B427" s="14"/>
      <c r="C427" s="4" t="s">
        <v>454</v>
      </c>
      <c r="D427" s="14" t="s">
        <v>204</v>
      </c>
      <c r="E427" s="72" t="s">
        <v>294</v>
      </c>
      <c r="F427" s="72" t="s">
        <v>590</v>
      </c>
      <c r="G427" s="14" t="s">
        <v>77</v>
      </c>
      <c r="H427" s="14" t="s">
        <v>75</v>
      </c>
      <c r="I427" s="15">
        <f t="shared" si="47"/>
        <v>12.616666666666665</v>
      </c>
      <c r="J427" s="14">
        <v>12</v>
      </c>
      <c r="K427" s="15">
        <v>151.39999999999998</v>
      </c>
      <c r="L427" s="7"/>
      <c r="P427" s="192">
        <f t="shared" si="45"/>
        <v>0</v>
      </c>
    </row>
    <row r="428" spans="1:16" s="4" customFormat="1">
      <c r="A428" s="65" t="s">
        <v>44</v>
      </c>
      <c r="B428" s="14"/>
      <c r="C428" s="4" t="s">
        <v>455</v>
      </c>
      <c r="D428" s="14" t="s">
        <v>204</v>
      </c>
      <c r="E428" s="72" t="s">
        <v>536</v>
      </c>
      <c r="F428" s="72" t="s">
        <v>590</v>
      </c>
      <c r="G428" s="14" t="s">
        <v>77</v>
      </c>
      <c r="H428" s="14" t="s">
        <v>75</v>
      </c>
      <c r="I428" s="15">
        <f t="shared" si="47"/>
        <v>12.616666666666665</v>
      </c>
      <c r="J428" s="14">
        <v>12</v>
      </c>
      <c r="K428" s="15">
        <v>151.39999999999998</v>
      </c>
      <c r="L428" s="7"/>
      <c r="M428" s="15"/>
      <c r="N428" s="14"/>
      <c r="O428"/>
      <c r="P428" s="192">
        <f t="shared" si="45"/>
        <v>0</v>
      </c>
    </row>
    <row r="429" spans="1:16">
      <c r="A429" s="65" t="s">
        <v>44</v>
      </c>
      <c r="B429" s="14"/>
      <c r="C429" s="4" t="s">
        <v>456</v>
      </c>
      <c r="D429" s="14" t="s">
        <v>204</v>
      </c>
      <c r="E429" s="72" t="s">
        <v>537</v>
      </c>
      <c r="F429" s="72" t="s">
        <v>512</v>
      </c>
      <c r="G429" s="14" t="s">
        <v>77</v>
      </c>
      <c r="H429" s="14" t="s">
        <v>75</v>
      </c>
      <c r="I429" s="15">
        <f t="shared" si="47"/>
        <v>12.616666666666665</v>
      </c>
      <c r="J429" s="14">
        <v>12</v>
      </c>
      <c r="K429" s="15">
        <v>151.39999999999998</v>
      </c>
      <c r="L429" s="7"/>
      <c r="N429" s="57"/>
      <c r="O429" s="4"/>
      <c r="P429" s="192">
        <f t="shared" si="45"/>
        <v>0</v>
      </c>
    </row>
    <row r="430" spans="1:16">
      <c r="C430" t="s">
        <v>457</v>
      </c>
      <c r="D430" s="14" t="s">
        <v>204</v>
      </c>
      <c r="E430" s="72" t="s">
        <v>288</v>
      </c>
      <c r="F430" s="72" t="s">
        <v>512</v>
      </c>
      <c r="G430" s="14" t="s">
        <v>77</v>
      </c>
      <c r="H430" s="14" t="s">
        <v>75</v>
      </c>
      <c r="I430" s="15">
        <f t="shared" si="47"/>
        <v>12.616666666666665</v>
      </c>
      <c r="J430" s="14">
        <v>12</v>
      </c>
      <c r="K430" s="15">
        <v>151.39999999999998</v>
      </c>
      <c r="L430" s="7"/>
      <c r="P430" s="192">
        <f t="shared" si="45"/>
        <v>0</v>
      </c>
    </row>
    <row r="431" spans="1:16">
      <c r="A431" s="42"/>
      <c r="B431" s="42"/>
      <c r="C431" s="4" t="s">
        <v>458</v>
      </c>
      <c r="D431" s="14" t="s">
        <v>204</v>
      </c>
      <c r="E431" s="72" t="s">
        <v>301</v>
      </c>
      <c r="F431" s="72" t="s">
        <v>501</v>
      </c>
      <c r="G431" s="14" t="s">
        <v>98</v>
      </c>
      <c r="H431" s="14" t="s">
        <v>140</v>
      </c>
      <c r="I431" s="15">
        <f t="shared" si="47"/>
        <v>4.8916666666666666</v>
      </c>
      <c r="J431" s="14">
        <v>24</v>
      </c>
      <c r="K431" s="5">
        <v>117.39999999999999</v>
      </c>
      <c r="L431" s="13"/>
      <c r="P431" s="192">
        <f t="shared" si="45"/>
        <v>0</v>
      </c>
    </row>
    <row r="432" spans="1:16" s="4" customFormat="1">
      <c r="C432" s="4" t="s">
        <v>459</v>
      </c>
      <c r="D432" s="14" t="s">
        <v>204</v>
      </c>
      <c r="E432" s="72" t="s">
        <v>538</v>
      </c>
      <c r="F432" s="72" t="s">
        <v>590</v>
      </c>
      <c r="G432" s="14" t="s">
        <v>77</v>
      </c>
      <c r="H432" s="14" t="s">
        <v>75</v>
      </c>
      <c r="I432" s="15">
        <f t="shared" si="47"/>
        <v>12.616666666666665</v>
      </c>
      <c r="J432" s="14">
        <v>12</v>
      </c>
      <c r="K432" s="15">
        <v>151.39999999999998</v>
      </c>
      <c r="L432" s="7"/>
      <c r="M432" s="15"/>
      <c r="N432" s="57"/>
      <c r="P432" s="192">
        <f t="shared" si="45"/>
        <v>0</v>
      </c>
    </row>
    <row r="433" spans="1:16" s="4" customFormat="1">
      <c r="C433" s="4" t="s">
        <v>460</v>
      </c>
      <c r="D433" s="14" t="s">
        <v>204</v>
      </c>
      <c r="E433" s="72" t="s">
        <v>506</v>
      </c>
      <c r="F433" s="72" t="s">
        <v>483</v>
      </c>
      <c r="G433" s="57" t="s">
        <v>76</v>
      </c>
      <c r="H433" s="57" t="s">
        <v>75</v>
      </c>
      <c r="I433" s="15">
        <f t="shared" si="47"/>
        <v>15.453333333333333</v>
      </c>
      <c r="J433" s="14">
        <v>6</v>
      </c>
      <c r="K433" s="15">
        <v>92.72</v>
      </c>
      <c r="L433" s="7"/>
      <c r="M433" s="15"/>
      <c r="N433" s="57"/>
      <c r="P433" s="192">
        <f t="shared" si="45"/>
        <v>0</v>
      </c>
    </row>
    <row r="434" spans="1:16" ht="15" customHeight="1">
      <c r="C434" s="64"/>
      <c r="I434" s="39"/>
      <c r="J434" s="89"/>
      <c r="K434" s="39"/>
      <c r="P434" s="192">
        <f t="shared" si="45"/>
        <v>0</v>
      </c>
    </row>
    <row r="435" spans="1:16">
      <c r="B435" s="44" t="s">
        <v>227</v>
      </c>
      <c r="C435" s="33"/>
      <c r="D435" s="66"/>
      <c r="E435" s="74"/>
      <c r="F435" s="74"/>
      <c r="G435" s="66"/>
      <c r="H435" s="66"/>
      <c r="I435" s="32"/>
      <c r="J435" s="66"/>
      <c r="K435" s="32"/>
      <c r="L435" s="33"/>
      <c r="M435" s="32"/>
      <c r="N435" s="66"/>
      <c r="O435" s="33"/>
      <c r="P435" s="192">
        <f t="shared" si="45"/>
        <v>0</v>
      </c>
    </row>
    <row r="436" spans="1:16">
      <c r="A436" s="65" t="s">
        <v>44</v>
      </c>
      <c r="B436" s="14"/>
      <c r="C436" t="s">
        <v>391</v>
      </c>
      <c r="D436" s="14" t="s">
        <v>209</v>
      </c>
      <c r="E436" s="72" t="s">
        <v>511</v>
      </c>
      <c r="F436" s="72" t="s">
        <v>590</v>
      </c>
      <c r="G436" s="14" t="s">
        <v>74</v>
      </c>
      <c r="H436" s="14" t="s">
        <v>140</v>
      </c>
      <c r="I436" s="15">
        <f t="shared" ref="I436:I439" si="48">K436/J436</f>
        <v>3.9516666666666667</v>
      </c>
      <c r="J436" s="14">
        <v>24</v>
      </c>
      <c r="K436" s="15">
        <v>94.84</v>
      </c>
      <c r="L436" s="7"/>
      <c r="P436" s="192">
        <f t="shared" si="45"/>
        <v>0</v>
      </c>
    </row>
    <row r="437" spans="1:16">
      <c r="C437" s="4" t="s">
        <v>392</v>
      </c>
      <c r="D437" s="14" t="s">
        <v>209</v>
      </c>
      <c r="E437" s="72" t="s">
        <v>756</v>
      </c>
      <c r="F437" s="72" t="s">
        <v>590</v>
      </c>
      <c r="G437" s="14" t="s">
        <v>74</v>
      </c>
      <c r="H437" s="14" t="s">
        <v>140</v>
      </c>
      <c r="I437" s="15">
        <f t="shared" si="48"/>
        <v>4.6316666666666668</v>
      </c>
      <c r="J437" s="14">
        <v>24</v>
      </c>
      <c r="K437" s="15">
        <v>111.16</v>
      </c>
      <c r="L437" s="7"/>
      <c r="P437" s="192">
        <f t="shared" si="45"/>
        <v>0</v>
      </c>
    </row>
    <row r="438" spans="1:16">
      <c r="A438" s="65" t="s">
        <v>44</v>
      </c>
      <c r="B438" s="14"/>
      <c r="C438" s="4" t="s">
        <v>393</v>
      </c>
      <c r="D438" s="14" t="s">
        <v>209</v>
      </c>
      <c r="E438" s="79" t="s">
        <v>328</v>
      </c>
      <c r="F438" s="72" t="s">
        <v>483</v>
      </c>
      <c r="G438" s="14" t="s">
        <v>77</v>
      </c>
      <c r="H438" s="14" t="s">
        <v>75</v>
      </c>
      <c r="I438" s="15">
        <f t="shared" si="48"/>
        <v>5.3566666666666665</v>
      </c>
      <c r="J438" s="14">
        <v>12</v>
      </c>
      <c r="K438" s="15">
        <v>64.28</v>
      </c>
      <c r="L438" s="7"/>
      <c r="P438" s="192">
        <f t="shared" si="45"/>
        <v>0</v>
      </c>
    </row>
    <row r="439" spans="1:16">
      <c r="A439" s="65" t="s">
        <v>44</v>
      </c>
      <c r="B439" s="14"/>
      <c r="C439" s="4" t="s">
        <v>394</v>
      </c>
      <c r="D439" s="14" t="s">
        <v>209</v>
      </c>
      <c r="E439" s="72" t="s">
        <v>711</v>
      </c>
      <c r="F439" s="72" t="s">
        <v>483</v>
      </c>
      <c r="G439" s="14" t="s">
        <v>77</v>
      </c>
      <c r="H439" s="14" t="s">
        <v>75</v>
      </c>
      <c r="I439" s="15">
        <f t="shared" si="48"/>
        <v>5.6366666666666667</v>
      </c>
      <c r="J439" s="14">
        <v>12</v>
      </c>
      <c r="K439" s="15">
        <v>67.64</v>
      </c>
      <c r="L439" s="7"/>
      <c r="P439" s="192">
        <f t="shared" si="45"/>
        <v>0</v>
      </c>
    </row>
    <row r="440" spans="1:16">
      <c r="P440" s="192">
        <f t="shared" si="45"/>
        <v>0</v>
      </c>
    </row>
    <row r="441" spans="1:16">
      <c r="B441" s="44" t="s">
        <v>588</v>
      </c>
      <c r="C441" s="33"/>
      <c r="D441" s="66"/>
      <c r="E441" s="74"/>
      <c r="F441" s="74"/>
      <c r="G441" s="66"/>
      <c r="H441" s="66"/>
      <c r="I441" s="32"/>
      <c r="J441" s="66"/>
      <c r="K441" s="32"/>
      <c r="L441" s="33"/>
      <c r="M441" s="32"/>
      <c r="N441" s="66"/>
      <c r="O441" s="33"/>
      <c r="P441" s="192">
        <f t="shared" si="45"/>
        <v>0</v>
      </c>
    </row>
    <row r="442" spans="1:16">
      <c r="A442" s="65" t="s">
        <v>44</v>
      </c>
      <c r="C442" s="4" t="s">
        <v>783</v>
      </c>
      <c r="D442" s="14" t="s">
        <v>215</v>
      </c>
      <c r="E442" s="72" t="s">
        <v>511</v>
      </c>
      <c r="F442" s="72" t="s">
        <v>590</v>
      </c>
      <c r="G442" s="14" t="s">
        <v>589</v>
      </c>
      <c r="H442" s="14" t="s">
        <v>75</v>
      </c>
      <c r="I442" s="15">
        <f>K442/J442</f>
        <v>8.49</v>
      </c>
      <c r="J442" s="14">
        <v>1</v>
      </c>
      <c r="K442" s="15">
        <v>8.49</v>
      </c>
      <c r="P442" s="192">
        <f t="shared" si="45"/>
        <v>0</v>
      </c>
    </row>
    <row r="443" spans="1:16">
      <c r="A443" s="14"/>
      <c r="P443" s="192">
        <f t="shared" si="45"/>
        <v>0</v>
      </c>
    </row>
    <row r="444" spans="1:16">
      <c r="B444" s="55" t="s">
        <v>224</v>
      </c>
      <c r="C444" s="33"/>
      <c r="D444" s="66"/>
      <c r="E444" s="74"/>
      <c r="F444" s="74"/>
      <c r="G444" s="66"/>
      <c r="H444" s="66"/>
      <c r="I444" s="32"/>
      <c r="J444" s="66"/>
      <c r="K444" s="32"/>
      <c r="L444" s="34"/>
      <c r="M444" s="32"/>
      <c r="N444" s="66"/>
      <c r="O444" s="33"/>
      <c r="P444" s="192">
        <f t="shared" si="45"/>
        <v>0</v>
      </c>
    </row>
    <row r="445" spans="1:16">
      <c r="C445" s="4" t="s">
        <v>598</v>
      </c>
      <c r="D445" s="14" t="s">
        <v>211</v>
      </c>
      <c r="E445" s="72" t="s">
        <v>622</v>
      </c>
      <c r="F445" s="72" t="s">
        <v>483</v>
      </c>
      <c r="G445" s="57" t="s">
        <v>76</v>
      </c>
      <c r="H445" s="57" t="s">
        <v>75</v>
      </c>
      <c r="I445" s="15">
        <f>K445/J445</f>
        <v>19.933333333333334</v>
      </c>
      <c r="J445" s="14">
        <v>6</v>
      </c>
      <c r="K445" s="15">
        <v>119.6</v>
      </c>
      <c r="L445" s="7"/>
      <c r="P445" s="192">
        <f t="shared" si="45"/>
        <v>0</v>
      </c>
    </row>
    <row r="446" spans="1:16">
      <c r="C446" s="4"/>
      <c r="G446" s="57"/>
      <c r="H446" s="57"/>
      <c r="L446" s="7"/>
      <c r="P446" s="192">
        <f t="shared" si="45"/>
        <v>0</v>
      </c>
    </row>
    <row r="447" spans="1:16" s="3" customFormat="1">
      <c r="A447"/>
      <c r="B447" s="44" t="s">
        <v>220</v>
      </c>
      <c r="C447" s="44"/>
      <c r="D447" s="68"/>
      <c r="E447" s="76"/>
      <c r="F447" s="76"/>
      <c r="G447" s="68"/>
      <c r="H447" s="68"/>
      <c r="I447" s="43"/>
      <c r="J447" s="68"/>
      <c r="K447" s="43"/>
      <c r="L447" s="44"/>
      <c r="M447" s="43"/>
      <c r="N447" s="68"/>
      <c r="O447" s="44"/>
      <c r="P447" s="192">
        <f t="shared" si="45"/>
        <v>0</v>
      </c>
    </row>
    <row r="448" spans="1:16" s="3" customFormat="1">
      <c r="A448"/>
      <c r="C448" t="s">
        <v>337</v>
      </c>
      <c r="D448" s="14" t="s">
        <v>215</v>
      </c>
      <c r="E448" s="72" t="s">
        <v>623</v>
      </c>
      <c r="F448" s="72" t="s">
        <v>487</v>
      </c>
      <c r="G448" s="57" t="s">
        <v>76</v>
      </c>
      <c r="H448" s="57" t="s">
        <v>75</v>
      </c>
      <c r="I448" s="15">
        <f t="shared" ref="I448:I456" si="49">K448/J448</f>
        <v>13.183333333333332</v>
      </c>
      <c r="J448" s="14">
        <v>6</v>
      </c>
      <c r="K448" s="15">
        <v>79.099999999999994</v>
      </c>
      <c r="M448" s="15"/>
      <c r="N448" s="42"/>
      <c r="P448" s="192">
        <f t="shared" si="45"/>
        <v>0</v>
      </c>
    </row>
    <row r="449" spans="1:16" s="3" customFormat="1">
      <c r="A449"/>
      <c r="C449" t="s">
        <v>338</v>
      </c>
      <c r="D449" s="14" t="s">
        <v>215</v>
      </c>
      <c r="E449" s="72" t="s">
        <v>640</v>
      </c>
      <c r="F449" s="72" t="s">
        <v>483</v>
      </c>
      <c r="G449" s="57" t="s">
        <v>76</v>
      </c>
      <c r="H449" s="57" t="s">
        <v>75</v>
      </c>
      <c r="I449" s="15">
        <f t="shared" si="49"/>
        <v>14.553333333333335</v>
      </c>
      <c r="J449" s="14">
        <v>6</v>
      </c>
      <c r="K449" s="15">
        <v>87.320000000000007</v>
      </c>
      <c r="M449" s="15"/>
      <c r="N449" s="42"/>
      <c r="P449" s="192">
        <f t="shared" si="45"/>
        <v>0</v>
      </c>
    </row>
    <row r="450" spans="1:16" s="3" customFormat="1">
      <c r="A450"/>
      <c r="C450" t="s">
        <v>594</v>
      </c>
      <c r="D450" s="14" t="s">
        <v>215</v>
      </c>
      <c r="E450" s="72" t="s">
        <v>344</v>
      </c>
      <c r="F450" s="72" t="s">
        <v>595</v>
      </c>
      <c r="G450" s="57" t="s">
        <v>76</v>
      </c>
      <c r="H450" s="57" t="s">
        <v>75</v>
      </c>
      <c r="I450" s="15">
        <f t="shared" si="49"/>
        <v>15.563333333333333</v>
      </c>
      <c r="J450" s="87">
        <v>6</v>
      </c>
      <c r="K450" s="15">
        <v>93.38</v>
      </c>
      <c r="M450" s="15"/>
      <c r="N450" s="42"/>
      <c r="P450" s="192">
        <f t="shared" si="45"/>
        <v>0</v>
      </c>
    </row>
    <row r="451" spans="1:16" ht="15" customHeight="1">
      <c r="C451" t="s">
        <v>596</v>
      </c>
      <c r="D451" s="14" t="s">
        <v>215</v>
      </c>
      <c r="E451" s="72" t="s">
        <v>295</v>
      </c>
      <c r="F451" s="72" t="s">
        <v>597</v>
      </c>
      <c r="G451" s="57" t="s">
        <v>76</v>
      </c>
      <c r="H451" s="57" t="s">
        <v>75</v>
      </c>
      <c r="I451" s="15">
        <f t="shared" si="49"/>
        <v>15.663333333333334</v>
      </c>
      <c r="J451" s="14">
        <v>6</v>
      </c>
      <c r="K451" s="15">
        <v>93.98</v>
      </c>
      <c r="L451" s="7"/>
      <c r="P451" s="192">
        <f t="shared" si="45"/>
        <v>0</v>
      </c>
    </row>
    <row r="452" spans="1:16" s="3" customFormat="1">
      <c r="A452"/>
      <c r="C452" t="s">
        <v>339</v>
      </c>
      <c r="D452" s="14" t="s">
        <v>215</v>
      </c>
      <c r="E452" s="72" t="s">
        <v>306</v>
      </c>
      <c r="F452" s="72" t="s">
        <v>481</v>
      </c>
      <c r="G452" s="57" t="s">
        <v>76</v>
      </c>
      <c r="H452" s="57" t="s">
        <v>75</v>
      </c>
      <c r="I452" s="15">
        <f t="shared" si="49"/>
        <v>15.563333333333333</v>
      </c>
      <c r="J452" s="87">
        <v>6</v>
      </c>
      <c r="K452" s="15">
        <v>93.38</v>
      </c>
      <c r="M452" s="15"/>
      <c r="N452" s="42"/>
      <c r="P452" s="192">
        <f t="shared" si="45"/>
        <v>0</v>
      </c>
    </row>
    <row r="453" spans="1:16" s="3" customFormat="1">
      <c r="A453"/>
      <c r="C453" t="s">
        <v>340</v>
      </c>
      <c r="D453" s="14" t="s">
        <v>215</v>
      </c>
      <c r="E453" s="72" t="s">
        <v>328</v>
      </c>
      <c r="F453" s="72" t="s">
        <v>481</v>
      </c>
      <c r="G453" s="57" t="s">
        <v>76</v>
      </c>
      <c r="H453" s="57" t="s">
        <v>75</v>
      </c>
      <c r="I453" s="15">
        <f t="shared" si="49"/>
        <v>15.563333333333333</v>
      </c>
      <c r="J453" s="14">
        <v>6</v>
      </c>
      <c r="K453" s="15">
        <v>93.38</v>
      </c>
      <c r="M453" s="15"/>
      <c r="N453" s="42"/>
      <c r="P453" s="192">
        <f t="shared" si="45"/>
        <v>0</v>
      </c>
    </row>
    <row r="454" spans="1:16" s="3" customFormat="1">
      <c r="A454" s="65" t="s">
        <v>44</v>
      </c>
      <c r="B454" s="14"/>
      <c r="C454" t="s">
        <v>341</v>
      </c>
      <c r="D454" s="14" t="s">
        <v>215</v>
      </c>
      <c r="E454" s="72" t="s">
        <v>289</v>
      </c>
      <c r="F454" s="72" t="s">
        <v>483</v>
      </c>
      <c r="G454" s="57" t="s">
        <v>76</v>
      </c>
      <c r="H454" s="57" t="s">
        <v>75</v>
      </c>
      <c r="I454" s="15">
        <f t="shared" si="49"/>
        <v>15.663333333333334</v>
      </c>
      <c r="J454" s="14">
        <v>6</v>
      </c>
      <c r="K454" s="15">
        <v>93.98</v>
      </c>
      <c r="M454" s="15"/>
      <c r="N454" s="42"/>
      <c r="P454" s="192">
        <f t="shared" ref="P454:P517" si="50">O454*K454</f>
        <v>0</v>
      </c>
    </row>
    <row r="455" spans="1:16" s="3" customFormat="1">
      <c r="A455"/>
      <c r="C455" t="s">
        <v>342</v>
      </c>
      <c r="D455" s="14" t="s">
        <v>215</v>
      </c>
      <c r="E455" s="72" t="s">
        <v>711</v>
      </c>
      <c r="F455" s="72" t="s">
        <v>483</v>
      </c>
      <c r="G455" s="57" t="s">
        <v>76</v>
      </c>
      <c r="H455" s="57" t="s">
        <v>75</v>
      </c>
      <c r="I455" s="15">
        <f t="shared" si="49"/>
        <v>14.553333333333335</v>
      </c>
      <c r="J455" s="14">
        <v>6</v>
      </c>
      <c r="K455" s="15">
        <v>87.320000000000007</v>
      </c>
      <c r="M455" s="15"/>
      <c r="N455" s="42"/>
      <c r="P455" s="192">
        <f t="shared" si="50"/>
        <v>0</v>
      </c>
    </row>
    <row r="456" spans="1:16" s="3" customFormat="1">
      <c r="A456"/>
      <c r="C456" t="s">
        <v>343</v>
      </c>
      <c r="D456" s="14" t="s">
        <v>215</v>
      </c>
      <c r="E456" s="72" t="s">
        <v>486</v>
      </c>
      <c r="F456" s="79" t="s">
        <v>481</v>
      </c>
      <c r="G456" s="57" t="s">
        <v>76</v>
      </c>
      <c r="H456" s="57" t="s">
        <v>75</v>
      </c>
      <c r="I456" s="15">
        <f t="shared" si="49"/>
        <v>14.553333333333335</v>
      </c>
      <c r="J456" s="14">
        <v>6</v>
      </c>
      <c r="K456" s="15">
        <v>87.320000000000007</v>
      </c>
      <c r="M456" s="15"/>
      <c r="N456" s="42"/>
      <c r="P456" s="192">
        <f t="shared" si="50"/>
        <v>0</v>
      </c>
    </row>
    <row r="457" spans="1:16" ht="15" customHeight="1">
      <c r="C457" s="64"/>
      <c r="I457" s="39"/>
      <c r="J457" s="89"/>
      <c r="K457" s="39"/>
      <c r="P457" s="192">
        <f t="shared" si="50"/>
        <v>0</v>
      </c>
    </row>
    <row r="458" spans="1:16" ht="15" customHeight="1">
      <c r="B458" s="44" t="s">
        <v>874</v>
      </c>
      <c r="C458" s="169"/>
      <c r="D458" s="66"/>
      <c r="E458" s="74"/>
      <c r="F458" s="74"/>
      <c r="G458" s="66"/>
      <c r="H458" s="66"/>
      <c r="I458" s="170"/>
      <c r="J458" s="171"/>
      <c r="K458" s="170"/>
      <c r="L458" s="33"/>
      <c r="M458" s="32"/>
      <c r="N458" s="66"/>
      <c r="O458" s="33"/>
      <c r="P458" s="192">
        <f t="shared" si="50"/>
        <v>0</v>
      </c>
    </row>
    <row r="459" spans="1:16" ht="15" customHeight="1">
      <c r="A459" s="27" t="s">
        <v>43</v>
      </c>
      <c r="C459" t="s">
        <v>876</v>
      </c>
      <c r="D459" s="14" t="s">
        <v>209</v>
      </c>
      <c r="E459" s="72" t="s">
        <v>295</v>
      </c>
      <c r="F459" s="72" t="s">
        <v>501</v>
      </c>
      <c r="G459" s="14" t="s">
        <v>155</v>
      </c>
      <c r="H459" s="14" t="s">
        <v>140</v>
      </c>
      <c r="I459" s="15">
        <f t="shared" ref="I459:I463" si="51">K459/J459</f>
        <v>4.4216666666666669</v>
      </c>
      <c r="J459" s="89">
        <v>24</v>
      </c>
      <c r="K459" s="15">
        <v>106.12</v>
      </c>
      <c r="P459" s="192">
        <f t="shared" si="50"/>
        <v>0</v>
      </c>
    </row>
    <row r="460" spans="1:16" ht="15" customHeight="1">
      <c r="A460" s="27" t="s">
        <v>43</v>
      </c>
      <c r="C460" t="s">
        <v>877</v>
      </c>
      <c r="D460" s="14" t="s">
        <v>209</v>
      </c>
      <c r="E460" s="72" t="s">
        <v>486</v>
      </c>
      <c r="F460" s="72" t="s">
        <v>502</v>
      </c>
      <c r="G460" s="14" t="s">
        <v>155</v>
      </c>
      <c r="H460" s="14" t="s">
        <v>140</v>
      </c>
      <c r="I460" s="15">
        <f t="shared" si="51"/>
        <v>4.0616666666666665</v>
      </c>
      <c r="J460" s="89">
        <v>24</v>
      </c>
      <c r="K460" s="15">
        <v>97.48</v>
      </c>
      <c r="P460" s="192">
        <f t="shared" si="50"/>
        <v>0</v>
      </c>
    </row>
    <row r="461" spans="1:16" ht="15" customHeight="1">
      <c r="A461" s="27" t="s">
        <v>43</v>
      </c>
      <c r="C461" t="s">
        <v>918</v>
      </c>
      <c r="D461" s="14" t="s">
        <v>209</v>
      </c>
      <c r="E461" s="72" t="s">
        <v>295</v>
      </c>
      <c r="F461" s="72" t="s">
        <v>501</v>
      </c>
      <c r="G461" s="14" t="s">
        <v>155</v>
      </c>
      <c r="H461" s="14" t="s">
        <v>140</v>
      </c>
      <c r="I461" s="15">
        <f t="shared" si="51"/>
        <v>4.4216666666666669</v>
      </c>
      <c r="J461" s="89">
        <v>24</v>
      </c>
      <c r="K461" s="15">
        <v>106.12</v>
      </c>
      <c r="P461" s="192">
        <f t="shared" si="50"/>
        <v>0</v>
      </c>
    </row>
    <row r="462" spans="1:16" ht="15" customHeight="1">
      <c r="A462" s="27" t="s">
        <v>43</v>
      </c>
      <c r="C462" t="s">
        <v>875</v>
      </c>
      <c r="D462" s="14" t="s">
        <v>209</v>
      </c>
      <c r="E462" s="72" t="s">
        <v>295</v>
      </c>
      <c r="F462" s="72" t="s">
        <v>501</v>
      </c>
      <c r="G462" s="14" t="s">
        <v>155</v>
      </c>
      <c r="H462" s="14" t="s">
        <v>140</v>
      </c>
      <c r="I462" s="15">
        <f t="shared" si="51"/>
        <v>4.4216666666666669</v>
      </c>
      <c r="J462" s="89">
        <v>24</v>
      </c>
      <c r="K462" s="15">
        <v>106.12</v>
      </c>
      <c r="P462" s="192">
        <f t="shared" si="50"/>
        <v>0</v>
      </c>
    </row>
    <row r="463" spans="1:16" ht="15" customHeight="1">
      <c r="A463" s="27" t="s">
        <v>43</v>
      </c>
      <c r="C463" t="s">
        <v>972</v>
      </c>
      <c r="D463" s="14" t="s">
        <v>209</v>
      </c>
      <c r="E463" s="72" t="s">
        <v>295</v>
      </c>
      <c r="F463" s="72" t="s">
        <v>501</v>
      </c>
      <c r="G463" s="14" t="s">
        <v>155</v>
      </c>
      <c r="H463" s="14" t="s">
        <v>140</v>
      </c>
      <c r="I463" s="15">
        <f t="shared" si="51"/>
        <v>4.4216666666666669</v>
      </c>
      <c r="J463" s="89">
        <v>24</v>
      </c>
      <c r="K463" s="15">
        <v>106.12</v>
      </c>
      <c r="P463" s="192">
        <f t="shared" si="50"/>
        <v>0</v>
      </c>
    </row>
    <row r="464" spans="1:16" ht="15" customHeight="1">
      <c r="C464" s="64"/>
      <c r="I464" s="39"/>
      <c r="J464" s="89"/>
      <c r="K464" s="39"/>
      <c r="P464" s="192">
        <f t="shared" si="50"/>
        <v>0</v>
      </c>
    </row>
    <row r="465" spans="1:16" ht="15" customHeight="1">
      <c r="A465" s="35"/>
      <c r="B465" s="55" t="s">
        <v>234</v>
      </c>
      <c r="C465" s="33"/>
      <c r="D465" s="66"/>
      <c r="E465" s="74"/>
      <c r="F465" s="74"/>
      <c r="G465" s="66"/>
      <c r="H465" s="66"/>
      <c r="I465" s="38"/>
      <c r="J465" s="66"/>
      <c r="K465" s="38"/>
      <c r="L465" s="34"/>
      <c r="M465" s="38"/>
      <c r="N465" s="66"/>
      <c r="O465" s="33"/>
      <c r="P465" s="192">
        <f t="shared" si="50"/>
        <v>0</v>
      </c>
    </row>
    <row r="466" spans="1:16" ht="15" customHeight="1">
      <c r="A466" s="65" t="s">
        <v>44</v>
      </c>
      <c r="B466" s="42"/>
      <c r="C466" s="4" t="s">
        <v>539</v>
      </c>
      <c r="D466" s="14" t="s">
        <v>205</v>
      </c>
      <c r="E466" s="72">
        <v>0.14499999999999999</v>
      </c>
      <c r="F466" s="72" t="s">
        <v>590</v>
      </c>
      <c r="G466" s="14" t="s">
        <v>74</v>
      </c>
      <c r="H466" s="14" t="s">
        <v>75</v>
      </c>
      <c r="I466" s="15">
        <f>K466/J466</f>
        <v>10.551666666666668</v>
      </c>
      <c r="J466" s="14">
        <v>24</v>
      </c>
      <c r="K466" s="30">
        <v>253.24</v>
      </c>
      <c r="L466" s="13"/>
      <c r="N466" s="82"/>
      <c r="P466" s="192">
        <f t="shared" si="50"/>
        <v>0</v>
      </c>
    </row>
    <row r="467" spans="1:16" ht="15" customHeight="1">
      <c r="C467" s="64"/>
      <c r="I467" s="39"/>
      <c r="J467" s="89"/>
      <c r="K467" s="39"/>
      <c r="P467" s="192">
        <f t="shared" si="50"/>
        <v>0</v>
      </c>
    </row>
    <row r="468" spans="1:16" ht="15.6" customHeight="1">
      <c r="B468" s="44" t="s">
        <v>862</v>
      </c>
      <c r="C468" s="33"/>
      <c r="D468" s="66"/>
      <c r="E468" s="74"/>
      <c r="F468" s="74"/>
      <c r="G468" s="66"/>
      <c r="H468" s="66"/>
      <c r="I468" s="32"/>
      <c r="J468" s="66"/>
      <c r="K468" s="32"/>
      <c r="L468" s="36"/>
      <c r="M468" s="32"/>
      <c r="N468" s="66"/>
      <c r="O468" s="33"/>
      <c r="P468" s="192">
        <f t="shared" si="50"/>
        <v>0</v>
      </c>
    </row>
    <row r="469" spans="1:16" ht="15.6" customHeight="1">
      <c r="A469" s="27" t="s">
        <v>43</v>
      </c>
      <c r="B469" s="14"/>
      <c r="C469" t="s">
        <v>852</v>
      </c>
      <c r="D469" s="14" t="s">
        <v>196</v>
      </c>
      <c r="E469" s="79" t="s">
        <v>858</v>
      </c>
      <c r="F469" s="72" t="s">
        <v>501</v>
      </c>
      <c r="G469" s="14" t="s">
        <v>155</v>
      </c>
      <c r="H469" s="14" t="s">
        <v>140</v>
      </c>
      <c r="I469" s="15">
        <f t="shared" ref="I469:I481" si="52">K469/J469</f>
        <v>4.3616666666666664</v>
      </c>
      <c r="J469" s="14">
        <v>24</v>
      </c>
      <c r="K469" s="15">
        <v>104.67999999999999</v>
      </c>
      <c r="L469" s="7"/>
      <c r="P469" s="192">
        <f t="shared" si="50"/>
        <v>0</v>
      </c>
    </row>
    <row r="470" spans="1:16" ht="15.6" customHeight="1">
      <c r="A470" s="27" t="s">
        <v>43</v>
      </c>
      <c r="B470" s="14"/>
      <c r="C470" t="s">
        <v>859</v>
      </c>
      <c r="D470" s="14" t="s">
        <v>196</v>
      </c>
      <c r="E470" s="79" t="s">
        <v>856</v>
      </c>
      <c r="F470" s="72" t="s">
        <v>491</v>
      </c>
      <c r="G470" s="14" t="s">
        <v>155</v>
      </c>
      <c r="H470" s="14" t="s">
        <v>140</v>
      </c>
      <c r="I470" s="15">
        <f t="shared" si="52"/>
        <v>2.831666666666667</v>
      </c>
      <c r="J470" s="14">
        <v>24</v>
      </c>
      <c r="K470" s="15">
        <v>67.960000000000008</v>
      </c>
      <c r="L470" s="7"/>
      <c r="N470"/>
      <c r="O470" s="1"/>
      <c r="P470" s="192">
        <f t="shared" si="50"/>
        <v>0</v>
      </c>
    </row>
    <row r="471" spans="1:16" ht="15.6" customHeight="1">
      <c r="A471" s="65" t="s">
        <v>44</v>
      </c>
      <c r="B471" s="14"/>
      <c r="C471" t="s">
        <v>244</v>
      </c>
      <c r="D471" s="14" t="s">
        <v>196</v>
      </c>
      <c r="E471" s="72">
        <v>0.12</v>
      </c>
      <c r="F471" s="72" t="s">
        <v>590</v>
      </c>
      <c r="G471" s="14" t="s">
        <v>74</v>
      </c>
      <c r="H471" s="14" t="s">
        <v>75</v>
      </c>
      <c r="I471" s="15">
        <f t="shared" si="52"/>
        <v>5.2366666666666672</v>
      </c>
      <c r="J471" s="14">
        <v>12</v>
      </c>
      <c r="K471" s="15">
        <v>62.84</v>
      </c>
      <c r="L471" s="7"/>
      <c r="P471" s="192">
        <f t="shared" si="50"/>
        <v>0</v>
      </c>
    </row>
    <row r="472" spans="1:16" ht="15.6" customHeight="1">
      <c r="A472" s="27" t="s">
        <v>43</v>
      </c>
      <c r="B472" s="14"/>
      <c r="C472" t="s">
        <v>855</v>
      </c>
      <c r="D472" s="14" t="s">
        <v>196</v>
      </c>
      <c r="E472" s="79">
        <v>0.12</v>
      </c>
      <c r="F472" s="72" t="s">
        <v>590</v>
      </c>
      <c r="G472" s="14" t="s">
        <v>74</v>
      </c>
      <c r="H472" s="14" t="s">
        <v>75</v>
      </c>
      <c r="I472" s="15">
        <f t="shared" si="52"/>
        <v>5.2366666666666672</v>
      </c>
      <c r="J472" s="14">
        <v>12</v>
      </c>
      <c r="K472" s="15">
        <v>62.84</v>
      </c>
      <c r="L472" s="7"/>
      <c r="P472" s="192">
        <f t="shared" si="50"/>
        <v>0</v>
      </c>
    </row>
    <row r="473" spans="1:16" ht="15.6" customHeight="1">
      <c r="A473" s="27" t="s">
        <v>43</v>
      </c>
      <c r="B473" s="14"/>
      <c r="C473" t="s">
        <v>889</v>
      </c>
      <c r="D473" s="14" t="s">
        <v>196</v>
      </c>
      <c r="E473" s="79" t="s">
        <v>857</v>
      </c>
      <c r="F473" s="72" t="s">
        <v>502</v>
      </c>
      <c r="G473" s="14" t="s">
        <v>155</v>
      </c>
      <c r="H473" s="14" t="s">
        <v>140</v>
      </c>
      <c r="I473" s="15">
        <f t="shared" si="52"/>
        <v>4.1116666666666664</v>
      </c>
      <c r="J473" s="14">
        <v>24</v>
      </c>
      <c r="K473" s="15">
        <v>98.679999999999993</v>
      </c>
      <c r="L473" s="7"/>
      <c r="P473" s="192">
        <f t="shared" si="50"/>
        <v>0</v>
      </c>
    </row>
    <row r="474" spans="1:16" ht="15.6" customHeight="1">
      <c r="A474" s="27" t="s">
        <v>43</v>
      </c>
      <c r="B474" s="14"/>
      <c r="C474" t="s">
        <v>860</v>
      </c>
      <c r="D474" s="14" t="s">
        <v>196</v>
      </c>
      <c r="E474" s="79" t="s">
        <v>857</v>
      </c>
      <c r="F474" s="72" t="s">
        <v>502</v>
      </c>
      <c r="G474" s="14" t="s">
        <v>155</v>
      </c>
      <c r="H474" s="14" t="s">
        <v>140</v>
      </c>
      <c r="I474" s="15">
        <f t="shared" si="52"/>
        <v>4.1116666666666664</v>
      </c>
      <c r="J474" s="14">
        <v>24</v>
      </c>
      <c r="K474" s="15">
        <v>98.679999999999993</v>
      </c>
      <c r="L474" s="7"/>
      <c r="P474" s="192">
        <f t="shared" si="50"/>
        <v>0</v>
      </c>
    </row>
    <row r="475" spans="1:16" ht="15.6" customHeight="1">
      <c r="A475" s="27" t="s">
        <v>43</v>
      </c>
      <c r="B475" s="14"/>
      <c r="C475" t="s">
        <v>851</v>
      </c>
      <c r="D475" s="14" t="s">
        <v>196</v>
      </c>
      <c r="E475" s="79" t="s">
        <v>857</v>
      </c>
      <c r="F475" s="72" t="s">
        <v>502</v>
      </c>
      <c r="G475" s="14" t="s">
        <v>155</v>
      </c>
      <c r="H475" s="14" t="s">
        <v>140</v>
      </c>
      <c r="I475" s="15">
        <f t="shared" si="52"/>
        <v>4.1116666666666664</v>
      </c>
      <c r="J475" s="14">
        <v>24</v>
      </c>
      <c r="K475" s="15">
        <v>98.679999999999993</v>
      </c>
      <c r="L475" s="7"/>
      <c r="P475" s="192">
        <f t="shared" si="50"/>
        <v>0</v>
      </c>
    </row>
    <row r="476" spans="1:16" ht="15.6" customHeight="1">
      <c r="A476" s="65" t="s">
        <v>44</v>
      </c>
      <c r="B476" s="14"/>
      <c r="C476" t="s">
        <v>245</v>
      </c>
      <c r="D476" s="14" t="s">
        <v>196</v>
      </c>
      <c r="E476" s="72" t="s">
        <v>486</v>
      </c>
      <c r="F476" s="79" t="s">
        <v>483</v>
      </c>
      <c r="G476" s="14" t="s">
        <v>76</v>
      </c>
      <c r="H476" s="14" t="s">
        <v>75</v>
      </c>
      <c r="I476" s="15">
        <f t="shared" si="52"/>
        <v>10.963333333333333</v>
      </c>
      <c r="J476" s="14">
        <v>6</v>
      </c>
      <c r="K476" s="15">
        <v>65.78</v>
      </c>
      <c r="L476" s="7"/>
      <c r="P476" s="192">
        <f t="shared" si="50"/>
        <v>0</v>
      </c>
    </row>
    <row r="477" spans="1:16" ht="15.6" customHeight="1">
      <c r="A477" s="27" t="s">
        <v>43</v>
      </c>
      <c r="B477" s="14"/>
      <c r="C477" t="s">
        <v>854</v>
      </c>
      <c r="D477" s="14" t="s">
        <v>196</v>
      </c>
      <c r="E477" s="79">
        <v>7.0000000000000007E-2</v>
      </c>
      <c r="F477" s="79" t="s">
        <v>483</v>
      </c>
      <c r="G477" s="14" t="s">
        <v>76</v>
      </c>
      <c r="H477" s="14" t="s">
        <v>75</v>
      </c>
      <c r="I477" s="15">
        <f t="shared" si="52"/>
        <v>10.963333333333333</v>
      </c>
      <c r="J477" s="14">
        <v>6</v>
      </c>
      <c r="K477" s="15">
        <v>65.78</v>
      </c>
      <c r="L477" s="7"/>
      <c r="P477" s="192">
        <f t="shared" si="50"/>
        <v>0</v>
      </c>
    </row>
    <row r="478" spans="1:16" ht="15.6" customHeight="1">
      <c r="A478" s="65" t="s">
        <v>44</v>
      </c>
      <c r="B478" s="14"/>
      <c r="C478" t="s">
        <v>246</v>
      </c>
      <c r="D478" s="14" t="s">
        <v>196</v>
      </c>
      <c r="E478" s="72" t="s">
        <v>486</v>
      </c>
      <c r="F478" s="79" t="s">
        <v>483</v>
      </c>
      <c r="G478" s="14" t="s">
        <v>76</v>
      </c>
      <c r="H478" s="14" t="s">
        <v>75</v>
      </c>
      <c r="I478" s="15">
        <f t="shared" si="52"/>
        <v>10.963333333333333</v>
      </c>
      <c r="J478" s="14">
        <v>6</v>
      </c>
      <c r="K478" s="15">
        <v>65.78</v>
      </c>
      <c r="L478" s="7"/>
      <c r="P478" s="192">
        <f t="shared" si="50"/>
        <v>0</v>
      </c>
    </row>
    <row r="479" spans="1:16" ht="15.6" customHeight="1">
      <c r="A479" s="27" t="s">
        <v>43</v>
      </c>
      <c r="B479" s="14"/>
      <c r="C479" t="s">
        <v>861</v>
      </c>
      <c r="D479" s="14" t="s">
        <v>196</v>
      </c>
      <c r="E479" s="79">
        <v>0.125</v>
      </c>
      <c r="F479" s="72" t="s">
        <v>801</v>
      </c>
      <c r="G479" s="14" t="s">
        <v>76</v>
      </c>
      <c r="H479" s="14" t="s">
        <v>75</v>
      </c>
      <c r="I479" s="15">
        <f t="shared" si="52"/>
        <v>12.963333333333333</v>
      </c>
      <c r="J479" s="14">
        <v>6</v>
      </c>
      <c r="K479" s="15">
        <v>77.78</v>
      </c>
      <c r="L479" s="7"/>
      <c r="P479" s="192">
        <f t="shared" si="50"/>
        <v>0</v>
      </c>
    </row>
    <row r="480" spans="1:16" ht="15.6" customHeight="1">
      <c r="A480" s="65" t="s">
        <v>44</v>
      </c>
      <c r="B480" s="14"/>
      <c r="C480" t="s">
        <v>247</v>
      </c>
      <c r="D480" s="14" t="s">
        <v>196</v>
      </c>
      <c r="E480" s="79">
        <v>0.13</v>
      </c>
      <c r="F480" s="72" t="s">
        <v>801</v>
      </c>
      <c r="G480" s="14" t="s">
        <v>76</v>
      </c>
      <c r="H480" s="14" t="s">
        <v>75</v>
      </c>
      <c r="I480" s="15">
        <f t="shared" si="52"/>
        <v>12.963333333333333</v>
      </c>
      <c r="J480" s="14">
        <v>6</v>
      </c>
      <c r="K480" s="15">
        <v>77.78</v>
      </c>
      <c r="L480" s="7"/>
      <c r="P480" s="192">
        <f t="shared" si="50"/>
        <v>0</v>
      </c>
    </row>
    <row r="481" spans="1:16" ht="15.6" customHeight="1">
      <c r="A481" s="27" t="s">
        <v>43</v>
      </c>
      <c r="B481" s="14"/>
      <c r="C481" t="s">
        <v>853</v>
      </c>
      <c r="D481" s="14" t="s">
        <v>196</v>
      </c>
      <c r="E481" s="79" t="s">
        <v>857</v>
      </c>
      <c r="F481" s="72" t="s">
        <v>502</v>
      </c>
      <c r="G481" s="14" t="s">
        <v>155</v>
      </c>
      <c r="H481" s="14" t="s">
        <v>140</v>
      </c>
      <c r="I481" s="15">
        <f t="shared" si="52"/>
        <v>4.1116666666666664</v>
      </c>
      <c r="J481" s="14">
        <v>24</v>
      </c>
      <c r="K481" s="15">
        <v>98.679999999999993</v>
      </c>
      <c r="L481" s="7"/>
      <c r="P481" s="192">
        <f t="shared" si="50"/>
        <v>0</v>
      </c>
    </row>
    <row r="482" spans="1:16">
      <c r="P482" s="192">
        <f t="shared" si="50"/>
        <v>0</v>
      </c>
    </row>
    <row r="483" spans="1:16">
      <c r="B483" s="44" t="s">
        <v>899</v>
      </c>
      <c r="C483" s="33"/>
      <c r="D483" s="66"/>
      <c r="E483" s="74"/>
      <c r="F483" s="74"/>
      <c r="G483" s="66"/>
      <c r="H483" s="66"/>
      <c r="I483" s="32"/>
      <c r="J483" s="66"/>
      <c r="K483" s="32"/>
      <c r="L483" s="33"/>
      <c r="M483" s="32"/>
      <c r="N483" s="66"/>
      <c r="O483" s="33"/>
      <c r="P483" s="192">
        <f t="shared" si="50"/>
        <v>0</v>
      </c>
    </row>
    <row r="484" spans="1:16" s="14" customFormat="1">
      <c r="A484" s="27" t="s">
        <v>43</v>
      </c>
      <c r="C484" t="s">
        <v>903</v>
      </c>
      <c r="D484" s="14" t="s">
        <v>900</v>
      </c>
      <c r="E484" s="176" t="s">
        <v>306</v>
      </c>
      <c r="F484" s="79" t="s">
        <v>502</v>
      </c>
      <c r="G484" s="14" t="s">
        <v>155</v>
      </c>
      <c r="H484" s="14" t="s">
        <v>901</v>
      </c>
      <c r="I484" s="15">
        <f t="shared" ref="I484:I486" si="53">K484/J484</f>
        <v>3.8966666666666665</v>
      </c>
      <c r="J484" s="14">
        <v>12</v>
      </c>
      <c r="K484" s="83">
        <v>46.76</v>
      </c>
      <c r="M484" s="15"/>
      <c r="P484" s="192">
        <f t="shared" si="50"/>
        <v>0</v>
      </c>
    </row>
    <row r="485" spans="1:16" s="14" customFormat="1">
      <c r="A485" s="27" t="s">
        <v>43</v>
      </c>
      <c r="C485" s="157" t="s">
        <v>904</v>
      </c>
      <c r="D485" s="14" t="s">
        <v>900</v>
      </c>
      <c r="E485" s="177" t="s">
        <v>675</v>
      </c>
      <c r="F485" s="14" t="s">
        <v>501</v>
      </c>
      <c r="G485" s="14" t="s">
        <v>155</v>
      </c>
      <c r="H485" s="14" t="s">
        <v>901</v>
      </c>
      <c r="I485" s="15">
        <f t="shared" si="53"/>
        <v>3.5166666666666671</v>
      </c>
      <c r="J485" s="14">
        <v>12</v>
      </c>
      <c r="K485" s="83">
        <v>42.2</v>
      </c>
      <c r="M485" s="15"/>
      <c r="P485" s="192">
        <f t="shared" si="50"/>
        <v>0</v>
      </c>
    </row>
    <row r="486" spans="1:16" s="14" customFormat="1">
      <c r="A486" s="27" t="s">
        <v>43</v>
      </c>
      <c r="C486" t="s">
        <v>902</v>
      </c>
      <c r="D486" s="14" t="s">
        <v>900</v>
      </c>
      <c r="E486" s="176" t="s">
        <v>485</v>
      </c>
      <c r="F486" s="79" t="s">
        <v>502</v>
      </c>
      <c r="G486" s="14" t="s">
        <v>155</v>
      </c>
      <c r="H486" s="14" t="s">
        <v>901</v>
      </c>
      <c r="I486" s="15">
        <f t="shared" si="53"/>
        <v>3.8466666666666671</v>
      </c>
      <c r="J486" s="14">
        <v>12</v>
      </c>
      <c r="K486" s="83">
        <v>46.160000000000004</v>
      </c>
      <c r="M486" s="15"/>
      <c r="P486" s="192">
        <f t="shared" si="50"/>
        <v>0</v>
      </c>
    </row>
    <row r="487" spans="1:16" s="14" customFormat="1">
      <c r="C487" s="9"/>
      <c r="E487" s="176"/>
      <c r="K487" s="83"/>
      <c r="P487" s="192">
        <f t="shared" si="50"/>
        <v>0</v>
      </c>
    </row>
    <row r="488" spans="1:16">
      <c r="B488" s="55" t="s">
        <v>231</v>
      </c>
      <c r="C488" s="33"/>
      <c r="D488" s="66"/>
      <c r="E488" s="74"/>
      <c r="F488" s="74"/>
      <c r="G488" s="66"/>
      <c r="H488" s="66"/>
      <c r="I488" s="32"/>
      <c r="J488" s="86"/>
      <c r="K488" s="32"/>
      <c r="L488" s="34"/>
      <c r="M488" s="32"/>
      <c r="N488" s="66"/>
      <c r="O488" s="33"/>
      <c r="P488" s="192">
        <f t="shared" si="50"/>
        <v>0</v>
      </c>
    </row>
    <row r="489" spans="1:16">
      <c r="A489" s="65" t="s">
        <v>44</v>
      </c>
      <c r="B489" s="14"/>
      <c r="C489" s="4" t="s">
        <v>423</v>
      </c>
      <c r="D489" s="14" t="s">
        <v>207</v>
      </c>
      <c r="E489" s="72">
        <v>0.11</v>
      </c>
      <c r="F489" s="72" t="s">
        <v>590</v>
      </c>
      <c r="G489" s="14" t="s">
        <v>74</v>
      </c>
      <c r="H489" s="14" t="s">
        <v>75</v>
      </c>
      <c r="I489" s="15">
        <f t="shared" ref="I489:I490" si="54">K489/J489</f>
        <v>5.6166666666666671</v>
      </c>
      <c r="J489" s="87">
        <v>12</v>
      </c>
      <c r="K489" s="15">
        <v>67.400000000000006</v>
      </c>
      <c r="L489" s="7"/>
      <c r="P489" s="192">
        <f t="shared" si="50"/>
        <v>0</v>
      </c>
    </row>
    <row r="490" spans="1:16">
      <c r="A490" s="65" t="s">
        <v>44</v>
      </c>
      <c r="B490" s="14"/>
      <c r="C490" s="4" t="s">
        <v>424</v>
      </c>
      <c r="D490" s="14" t="s">
        <v>207</v>
      </c>
      <c r="E490" s="72">
        <v>0.12</v>
      </c>
      <c r="F490" s="72" t="s">
        <v>590</v>
      </c>
      <c r="G490" s="14" t="s">
        <v>74</v>
      </c>
      <c r="H490" s="14" t="s">
        <v>75</v>
      </c>
      <c r="I490" s="15">
        <f t="shared" si="54"/>
        <v>5.4916666666666671</v>
      </c>
      <c r="J490" s="87">
        <v>24</v>
      </c>
      <c r="K490" s="15">
        <v>131.80000000000001</v>
      </c>
      <c r="L490" s="7"/>
      <c r="P490" s="192">
        <f t="shared" si="50"/>
        <v>0</v>
      </c>
    </row>
    <row r="491" spans="1:16">
      <c r="L491" s="7"/>
      <c r="P491" s="192">
        <f t="shared" si="50"/>
        <v>0</v>
      </c>
    </row>
    <row r="492" spans="1:16">
      <c r="B492" s="55" t="s">
        <v>225</v>
      </c>
      <c r="C492" s="33"/>
      <c r="D492" s="66"/>
      <c r="E492" s="74"/>
      <c r="F492" s="74"/>
      <c r="G492" s="66"/>
      <c r="H492" s="66"/>
      <c r="I492" s="32"/>
      <c r="J492" s="66"/>
      <c r="K492" s="32"/>
      <c r="L492" s="34"/>
      <c r="M492" s="32"/>
      <c r="N492" s="66"/>
      <c r="O492" s="33"/>
      <c r="P492" s="192">
        <f t="shared" si="50"/>
        <v>0</v>
      </c>
    </row>
    <row r="493" spans="1:16">
      <c r="A493" s="65" t="s">
        <v>44</v>
      </c>
      <c r="B493" s="14"/>
      <c r="C493" s="4" t="s">
        <v>381</v>
      </c>
      <c r="D493" s="14" t="s">
        <v>210</v>
      </c>
      <c r="E493" s="72">
        <v>5.8999999999999997E-2</v>
      </c>
      <c r="F493" s="72" t="s">
        <v>483</v>
      </c>
      <c r="G493" s="14" t="s">
        <v>274</v>
      </c>
      <c r="H493" s="14" t="s">
        <v>75</v>
      </c>
      <c r="I493" s="15">
        <f t="shared" ref="I493:I502" si="55">K493/J493</f>
        <v>7.2233333333333327</v>
      </c>
      <c r="J493" s="14">
        <v>6</v>
      </c>
      <c r="K493" s="15">
        <v>43.339999999999996</v>
      </c>
      <c r="L493" s="7"/>
      <c r="P493" s="192">
        <f t="shared" si="50"/>
        <v>0</v>
      </c>
    </row>
    <row r="494" spans="1:16">
      <c r="A494" s="65" t="s">
        <v>44</v>
      </c>
      <c r="B494" s="14"/>
      <c r="C494" s="4" t="s">
        <v>382</v>
      </c>
      <c r="D494" s="14" t="s">
        <v>210</v>
      </c>
      <c r="E494" s="72">
        <v>6.8000000000000005E-2</v>
      </c>
      <c r="F494" s="72" t="s">
        <v>483</v>
      </c>
      <c r="G494" s="14" t="s">
        <v>274</v>
      </c>
      <c r="H494" s="14" t="s">
        <v>75</v>
      </c>
      <c r="I494" s="15">
        <f t="shared" si="55"/>
        <v>7.503333333333333</v>
      </c>
      <c r="J494" s="14">
        <v>6</v>
      </c>
      <c r="K494" s="15">
        <v>45.019999999999996</v>
      </c>
      <c r="L494" s="7"/>
      <c r="P494" s="192">
        <f t="shared" si="50"/>
        <v>0</v>
      </c>
    </row>
    <row r="495" spans="1:16">
      <c r="C495" s="4" t="s">
        <v>383</v>
      </c>
      <c r="D495" s="14" t="s">
        <v>210</v>
      </c>
      <c r="E495" s="79">
        <v>0.11</v>
      </c>
      <c r="F495" s="147" t="s">
        <v>801</v>
      </c>
      <c r="G495" s="57" t="s">
        <v>76</v>
      </c>
      <c r="H495" s="57" t="s">
        <v>75</v>
      </c>
      <c r="I495" s="15">
        <f t="shared" si="55"/>
        <v>11.303333333333335</v>
      </c>
      <c r="J495" s="14">
        <v>6</v>
      </c>
      <c r="K495" s="15">
        <v>67.820000000000007</v>
      </c>
      <c r="L495" s="7"/>
      <c r="P495" s="192">
        <f t="shared" si="50"/>
        <v>0</v>
      </c>
    </row>
    <row r="496" spans="1:16">
      <c r="C496" s="4" t="s">
        <v>384</v>
      </c>
      <c r="D496" s="14" t="s">
        <v>210</v>
      </c>
      <c r="E496" s="79">
        <v>0.125</v>
      </c>
      <c r="F496" s="147" t="s">
        <v>801</v>
      </c>
      <c r="G496" s="57" t="s">
        <v>76</v>
      </c>
      <c r="H496" s="57" t="s">
        <v>75</v>
      </c>
      <c r="I496" s="15">
        <f t="shared" si="55"/>
        <v>12.073333333333332</v>
      </c>
      <c r="J496" s="14">
        <v>6</v>
      </c>
      <c r="K496" s="15">
        <v>72.44</v>
      </c>
      <c r="L496" s="7"/>
      <c r="P496" s="192">
        <f t="shared" si="50"/>
        <v>0</v>
      </c>
    </row>
    <row r="497" spans="1:16">
      <c r="A497" s="65" t="s">
        <v>44</v>
      </c>
      <c r="B497" s="14"/>
      <c r="C497" s="4" t="s">
        <v>385</v>
      </c>
      <c r="D497" s="14" t="s">
        <v>210</v>
      </c>
      <c r="E497" s="72">
        <v>5.7000000000000002E-2</v>
      </c>
      <c r="F497" s="72" t="s">
        <v>483</v>
      </c>
      <c r="G497" s="57" t="s">
        <v>76</v>
      </c>
      <c r="H497" s="57" t="s">
        <v>75</v>
      </c>
      <c r="I497" s="15">
        <f t="shared" si="55"/>
        <v>8.6833333333333318</v>
      </c>
      <c r="J497" s="14">
        <v>6</v>
      </c>
      <c r="K497" s="15">
        <v>52.099999999999994</v>
      </c>
      <c r="L497" s="7"/>
      <c r="P497" s="192">
        <f t="shared" si="50"/>
        <v>0</v>
      </c>
    </row>
    <row r="498" spans="1:16">
      <c r="C498" s="4" t="s">
        <v>386</v>
      </c>
      <c r="D498" s="14" t="s">
        <v>210</v>
      </c>
      <c r="E498" s="72">
        <v>0.13800000000000001</v>
      </c>
      <c r="F498" s="147" t="s">
        <v>801</v>
      </c>
      <c r="G498" s="57" t="s">
        <v>76</v>
      </c>
      <c r="H498" s="57" t="s">
        <v>75</v>
      </c>
      <c r="I498" s="15">
        <f t="shared" si="55"/>
        <v>13.693333333333333</v>
      </c>
      <c r="J498" s="14">
        <v>6</v>
      </c>
      <c r="K498" s="15">
        <v>82.16</v>
      </c>
      <c r="L498" s="7"/>
      <c r="P498" s="192">
        <f t="shared" si="50"/>
        <v>0</v>
      </c>
    </row>
    <row r="499" spans="1:16">
      <c r="C499" t="s">
        <v>387</v>
      </c>
      <c r="D499" s="14" t="s">
        <v>210</v>
      </c>
      <c r="E499" s="72">
        <v>0.14499999999999999</v>
      </c>
      <c r="F499" s="147" t="s">
        <v>801</v>
      </c>
      <c r="G499" s="57" t="s">
        <v>76</v>
      </c>
      <c r="H499" s="57" t="s">
        <v>75</v>
      </c>
      <c r="I499" s="15">
        <f t="shared" si="55"/>
        <v>13.693333333333333</v>
      </c>
      <c r="J499" s="14">
        <v>6</v>
      </c>
      <c r="K499" s="15">
        <v>82.16</v>
      </c>
      <c r="L499" s="7"/>
      <c r="P499" s="192">
        <f t="shared" si="50"/>
        <v>0</v>
      </c>
    </row>
    <row r="500" spans="1:16">
      <c r="C500" s="4" t="s">
        <v>388</v>
      </c>
      <c r="D500" s="14" t="s">
        <v>210</v>
      </c>
      <c r="E500" s="72">
        <v>0.13500000000000001</v>
      </c>
      <c r="F500" s="147" t="s">
        <v>801</v>
      </c>
      <c r="G500" s="57" t="s">
        <v>76</v>
      </c>
      <c r="H500" s="57" t="s">
        <v>75</v>
      </c>
      <c r="I500" s="15">
        <f t="shared" si="55"/>
        <v>12.173333333333332</v>
      </c>
      <c r="J500" s="14">
        <v>6</v>
      </c>
      <c r="K500" s="15">
        <v>73.039999999999992</v>
      </c>
      <c r="L500" s="7"/>
      <c r="P500" s="192">
        <f t="shared" si="50"/>
        <v>0</v>
      </c>
    </row>
    <row r="501" spans="1:16">
      <c r="C501" s="4" t="s">
        <v>389</v>
      </c>
      <c r="D501" s="14" t="s">
        <v>210</v>
      </c>
      <c r="E501" s="72">
        <v>7.6999999999999999E-2</v>
      </c>
      <c r="F501" s="72" t="s">
        <v>483</v>
      </c>
      <c r="G501" s="57" t="s">
        <v>76</v>
      </c>
      <c r="H501" s="57" t="s">
        <v>75</v>
      </c>
      <c r="I501" s="15">
        <f t="shared" si="55"/>
        <v>11.483333333333334</v>
      </c>
      <c r="J501" s="14">
        <v>6</v>
      </c>
      <c r="K501" s="15">
        <v>68.900000000000006</v>
      </c>
      <c r="L501" s="7"/>
      <c r="P501" s="192">
        <f t="shared" si="50"/>
        <v>0</v>
      </c>
    </row>
    <row r="502" spans="1:16">
      <c r="C502" t="s">
        <v>390</v>
      </c>
      <c r="D502" s="14" t="s">
        <v>210</v>
      </c>
      <c r="E502" s="72">
        <v>0.13</v>
      </c>
      <c r="F502" s="147" t="s">
        <v>801</v>
      </c>
      <c r="G502" s="57" t="s">
        <v>76</v>
      </c>
      <c r="H502" s="57" t="s">
        <v>75</v>
      </c>
      <c r="I502" s="15">
        <f t="shared" si="55"/>
        <v>13.693333333333333</v>
      </c>
      <c r="J502" s="14">
        <v>6</v>
      </c>
      <c r="K502" s="15">
        <v>82.16</v>
      </c>
      <c r="L502" s="7"/>
      <c r="P502" s="192">
        <f t="shared" si="50"/>
        <v>0</v>
      </c>
    </row>
    <row r="503" spans="1:16">
      <c r="C503" s="4"/>
      <c r="L503" s="7"/>
      <c r="P503" s="192">
        <f t="shared" si="50"/>
        <v>0</v>
      </c>
    </row>
    <row r="504" spans="1:16">
      <c r="B504" s="44" t="s">
        <v>3</v>
      </c>
      <c r="C504" s="33"/>
      <c r="D504" s="66"/>
      <c r="E504" s="74"/>
      <c r="F504" s="74"/>
      <c r="G504" s="66"/>
      <c r="H504" s="66"/>
      <c r="I504" s="38"/>
      <c r="J504" s="66"/>
      <c r="K504" s="32"/>
      <c r="L504" s="34"/>
      <c r="M504" s="32"/>
      <c r="N504" s="66"/>
      <c r="O504" s="33"/>
      <c r="P504" s="192">
        <f t="shared" si="50"/>
        <v>0</v>
      </c>
    </row>
    <row r="505" spans="1:16" ht="15" customHeight="1">
      <c r="A505" s="65" t="s">
        <v>44</v>
      </c>
      <c r="C505" s="11" t="s">
        <v>34</v>
      </c>
      <c r="D505" s="14" t="s">
        <v>215</v>
      </c>
      <c r="E505" s="72">
        <v>0.10199999999999999</v>
      </c>
      <c r="F505" s="72" t="s">
        <v>590</v>
      </c>
      <c r="G505" s="14" t="s">
        <v>77</v>
      </c>
      <c r="H505" s="14" t="s">
        <v>75</v>
      </c>
      <c r="I505" s="15">
        <f t="shared" ref="I505:I523" si="56">K505/J505</f>
        <v>6.8466666666666667</v>
      </c>
      <c r="J505" s="87">
        <v>12</v>
      </c>
      <c r="K505" s="15">
        <v>82.16</v>
      </c>
      <c r="P505" s="192">
        <f t="shared" si="50"/>
        <v>0</v>
      </c>
    </row>
    <row r="506" spans="1:16" ht="15" customHeight="1">
      <c r="A506" s="65" t="s">
        <v>44</v>
      </c>
      <c r="B506" s="14"/>
      <c r="C506" s="11" t="s">
        <v>318</v>
      </c>
      <c r="D506" s="14" t="s">
        <v>215</v>
      </c>
      <c r="E506" s="72">
        <v>0.09</v>
      </c>
      <c r="F506" s="72" t="s">
        <v>590</v>
      </c>
      <c r="G506" s="14" t="s">
        <v>77</v>
      </c>
      <c r="H506" s="14" t="s">
        <v>75</v>
      </c>
      <c r="I506" s="15">
        <f t="shared" si="56"/>
        <v>8.1366666666666667</v>
      </c>
      <c r="J506" s="87">
        <v>12</v>
      </c>
      <c r="K506" s="15">
        <v>97.64</v>
      </c>
      <c r="P506" s="192">
        <f t="shared" si="50"/>
        <v>0</v>
      </c>
    </row>
    <row r="507" spans="1:16" ht="15" customHeight="1">
      <c r="A507" s="65" t="s">
        <v>44</v>
      </c>
      <c r="B507" s="14"/>
      <c r="C507" s="11" t="s">
        <v>319</v>
      </c>
      <c r="D507" s="14" t="s">
        <v>215</v>
      </c>
      <c r="E507" s="72">
        <v>8.4000000000000005E-2</v>
      </c>
      <c r="F507" s="147" t="s">
        <v>483</v>
      </c>
      <c r="G507" s="14" t="s">
        <v>77</v>
      </c>
      <c r="H507" s="14" t="s">
        <v>75</v>
      </c>
      <c r="I507" s="15">
        <f t="shared" si="56"/>
        <v>5.2866666666666662</v>
      </c>
      <c r="J507" s="87">
        <v>12</v>
      </c>
      <c r="K507" s="15">
        <v>63.44</v>
      </c>
      <c r="P507" s="192">
        <f t="shared" si="50"/>
        <v>0</v>
      </c>
    </row>
    <row r="508" spans="1:16" ht="15" customHeight="1">
      <c r="A508" s="29" t="s">
        <v>45</v>
      </c>
      <c r="B508" s="35"/>
      <c r="C508" s="11" t="s">
        <v>320</v>
      </c>
      <c r="D508" s="14" t="s">
        <v>215</v>
      </c>
      <c r="E508" s="72">
        <v>7.3999999999999996E-2</v>
      </c>
      <c r="F508" s="72" t="s">
        <v>590</v>
      </c>
      <c r="G508" s="14" t="s">
        <v>317</v>
      </c>
      <c r="H508" s="14" t="s">
        <v>140</v>
      </c>
      <c r="I508" s="15">
        <f t="shared" si="56"/>
        <v>4.8966666666666674</v>
      </c>
      <c r="J508" s="87">
        <v>12</v>
      </c>
      <c r="K508" s="15">
        <v>58.760000000000005</v>
      </c>
      <c r="L508" s="12">
        <v>-0.15</v>
      </c>
      <c r="P508" s="192">
        <f t="shared" si="50"/>
        <v>0</v>
      </c>
    </row>
    <row r="509" spans="1:16" ht="15" customHeight="1">
      <c r="A509" s="29" t="s">
        <v>45</v>
      </c>
      <c r="B509" s="35"/>
      <c r="C509" s="11" t="s">
        <v>321</v>
      </c>
      <c r="D509" s="14" t="s">
        <v>215</v>
      </c>
      <c r="E509" s="72">
        <v>8.4000000000000005E-2</v>
      </c>
      <c r="F509" s="72" t="s">
        <v>590</v>
      </c>
      <c r="G509" s="14" t="s">
        <v>317</v>
      </c>
      <c r="H509" s="14" t="s">
        <v>140</v>
      </c>
      <c r="I509" s="15">
        <f t="shared" si="56"/>
        <v>5.0066666666666668</v>
      </c>
      <c r="J509" s="87">
        <v>12</v>
      </c>
      <c r="K509" s="15">
        <v>60.08</v>
      </c>
      <c r="L509" s="12">
        <v>-0.15</v>
      </c>
      <c r="N509" s="187">
        <v>45955</v>
      </c>
      <c r="P509" s="192">
        <f t="shared" si="50"/>
        <v>0</v>
      </c>
    </row>
    <row r="510" spans="1:16" ht="15" customHeight="1">
      <c r="A510" s="29" t="s">
        <v>45</v>
      </c>
      <c r="B510" s="35"/>
      <c r="C510" s="11" t="s">
        <v>322</v>
      </c>
      <c r="D510" s="14" t="s">
        <v>215</v>
      </c>
      <c r="E510" s="72">
        <v>7.8E-2</v>
      </c>
      <c r="F510" s="72" t="s">
        <v>590</v>
      </c>
      <c r="G510" s="14" t="s">
        <v>317</v>
      </c>
      <c r="H510" s="14" t="s">
        <v>140</v>
      </c>
      <c r="I510" s="15">
        <f t="shared" si="56"/>
        <v>5.1066666666666665</v>
      </c>
      <c r="J510" s="87">
        <v>12</v>
      </c>
      <c r="K510" s="15">
        <v>61.28</v>
      </c>
      <c r="L510" s="12">
        <v>-0.15</v>
      </c>
      <c r="P510" s="192">
        <f t="shared" si="50"/>
        <v>0</v>
      </c>
    </row>
    <row r="511" spans="1:16" ht="15" customHeight="1">
      <c r="A511" s="29" t="s">
        <v>45</v>
      </c>
      <c r="B511" s="35"/>
      <c r="C511" s="11" t="s">
        <v>323</v>
      </c>
      <c r="D511" s="14" t="s">
        <v>215</v>
      </c>
      <c r="E511" s="72">
        <v>0.122</v>
      </c>
      <c r="F511" s="72" t="s">
        <v>590</v>
      </c>
      <c r="G511" s="14" t="s">
        <v>317</v>
      </c>
      <c r="H511" s="14" t="s">
        <v>140</v>
      </c>
      <c r="I511" s="15">
        <f t="shared" si="56"/>
        <v>5.5566666666666658</v>
      </c>
      <c r="J511" s="87">
        <v>12</v>
      </c>
      <c r="K511" s="15">
        <v>66.679999999999993</v>
      </c>
      <c r="L511" s="12">
        <v>-0.15</v>
      </c>
      <c r="P511" s="192">
        <f t="shared" si="50"/>
        <v>0</v>
      </c>
    </row>
    <row r="512" spans="1:16" ht="15" customHeight="1">
      <c r="A512" s="29" t="s">
        <v>45</v>
      </c>
      <c r="B512" s="35"/>
      <c r="C512" s="11" t="s">
        <v>324</v>
      </c>
      <c r="D512" s="14" t="s">
        <v>215</v>
      </c>
      <c r="E512" s="72">
        <v>0.122</v>
      </c>
      <c r="F512" s="72" t="s">
        <v>590</v>
      </c>
      <c r="G512" s="14" t="s">
        <v>317</v>
      </c>
      <c r="H512" s="14" t="s">
        <v>140</v>
      </c>
      <c r="I512" s="15">
        <f t="shared" si="56"/>
        <v>5.5566666666666658</v>
      </c>
      <c r="J512" s="87">
        <v>12</v>
      </c>
      <c r="K512" s="15">
        <v>66.679999999999993</v>
      </c>
      <c r="L512" s="12">
        <v>-0.15</v>
      </c>
      <c r="P512" s="192">
        <f t="shared" si="50"/>
        <v>0</v>
      </c>
    </row>
    <row r="513" spans="1:16" ht="15" customHeight="1">
      <c r="A513" s="65" t="s">
        <v>44</v>
      </c>
      <c r="B513" s="14"/>
      <c r="C513" s="11" t="s">
        <v>325</v>
      </c>
      <c r="D513" s="14" t="s">
        <v>215</v>
      </c>
      <c r="E513" s="72">
        <v>6.8000000000000005E-2</v>
      </c>
      <c r="F513" s="147" t="s">
        <v>483</v>
      </c>
      <c r="G513" s="14" t="s">
        <v>77</v>
      </c>
      <c r="H513" s="14" t="s">
        <v>75</v>
      </c>
      <c r="I513" s="15">
        <f t="shared" si="56"/>
        <v>5.836666666666666</v>
      </c>
      <c r="J513" s="87">
        <v>12</v>
      </c>
      <c r="K513" s="15">
        <v>70.039999999999992</v>
      </c>
      <c r="P513" s="192">
        <f t="shared" si="50"/>
        <v>0</v>
      </c>
    </row>
    <row r="514" spans="1:16" ht="15" customHeight="1">
      <c r="C514" s="6" t="s">
        <v>326</v>
      </c>
      <c r="D514" s="14" t="s">
        <v>215</v>
      </c>
      <c r="E514" s="72">
        <v>0.13</v>
      </c>
      <c r="F514" s="72" t="s">
        <v>590</v>
      </c>
      <c r="G514" s="14" t="s">
        <v>77</v>
      </c>
      <c r="H514" s="14" t="s">
        <v>75</v>
      </c>
      <c r="I514" s="15">
        <f t="shared" si="56"/>
        <v>7.8566666666666665</v>
      </c>
      <c r="J514" s="87">
        <v>12</v>
      </c>
      <c r="K514" s="15">
        <v>94.28</v>
      </c>
      <c r="P514" s="192">
        <f t="shared" si="50"/>
        <v>0</v>
      </c>
    </row>
    <row r="515" spans="1:16">
      <c r="A515" s="65" t="s">
        <v>44</v>
      </c>
      <c r="B515" s="14"/>
      <c r="C515" s="11" t="s">
        <v>327</v>
      </c>
      <c r="D515" s="14" t="s">
        <v>215</v>
      </c>
      <c r="E515" s="72">
        <v>0.13500000000000001</v>
      </c>
      <c r="F515" s="72" t="s">
        <v>590</v>
      </c>
      <c r="G515" s="14" t="s">
        <v>77</v>
      </c>
      <c r="H515" s="14" t="s">
        <v>75</v>
      </c>
      <c r="I515" s="15">
        <f t="shared" si="56"/>
        <v>8.836666666666666</v>
      </c>
      <c r="J515" s="87">
        <v>12</v>
      </c>
      <c r="K515" s="15">
        <v>106.03999999999999</v>
      </c>
      <c r="P515" s="192">
        <f t="shared" si="50"/>
        <v>0</v>
      </c>
    </row>
    <row r="516" spans="1:16" ht="15" customHeight="1">
      <c r="A516" s="65" t="s">
        <v>44</v>
      </c>
      <c r="C516" s="11" t="s">
        <v>805</v>
      </c>
      <c r="D516" s="14" t="s">
        <v>215</v>
      </c>
      <c r="E516" s="72">
        <v>0.11</v>
      </c>
      <c r="F516" s="72" t="s">
        <v>512</v>
      </c>
      <c r="G516" s="14" t="s">
        <v>155</v>
      </c>
      <c r="H516" s="14" t="s">
        <v>140</v>
      </c>
      <c r="I516" s="15">
        <f t="shared" si="56"/>
        <v>8.9366666666666656</v>
      </c>
      <c r="J516" s="87">
        <v>12</v>
      </c>
      <c r="K516" s="15">
        <v>107.24</v>
      </c>
      <c r="P516" s="192">
        <f t="shared" si="50"/>
        <v>0</v>
      </c>
    </row>
    <row r="517" spans="1:16" ht="15" customHeight="1">
      <c r="C517" s="11" t="s">
        <v>806</v>
      </c>
      <c r="D517" s="14" t="s">
        <v>215</v>
      </c>
      <c r="E517" s="72">
        <v>0.1</v>
      </c>
      <c r="F517" s="72" t="s">
        <v>512</v>
      </c>
      <c r="G517" s="14" t="s">
        <v>155</v>
      </c>
      <c r="H517" s="14" t="s">
        <v>140</v>
      </c>
      <c r="I517" s="15">
        <f t="shared" si="56"/>
        <v>8.6366666666666667</v>
      </c>
      <c r="J517" s="87">
        <v>12</v>
      </c>
      <c r="K517" s="15">
        <v>103.64</v>
      </c>
      <c r="P517" s="192">
        <f t="shared" si="50"/>
        <v>0</v>
      </c>
    </row>
    <row r="518" spans="1:16" ht="15" customHeight="1">
      <c r="A518" s="65" t="s">
        <v>44</v>
      </c>
      <c r="C518" s="11" t="s">
        <v>807</v>
      </c>
      <c r="D518" s="14" t="s">
        <v>215</v>
      </c>
      <c r="E518" s="72">
        <v>0.1</v>
      </c>
      <c r="F518" s="72" t="s">
        <v>512</v>
      </c>
      <c r="G518" s="14" t="s">
        <v>155</v>
      </c>
      <c r="H518" s="14" t="s">
        <v>140</v>
      </c>
      <c r="I518" s="15">
        <f t="shared" si="56"/>
        <v>8.4366666666666656</v>
      </c>
      <c r="J518" s="87">
        <v>12</v>
      </c>
      <c r="K518" s="15">
        <v>101.24</v>
      </c>
      <c r="P518" s="192">
        <f t="shared" ref="P518:P581" si="57">O518*K518</f>
        <v>0</v>
      </c>
    </row>
    <row r="519" spans="1:16" ht="15" customHeight="1">
      <c r="A519" s="65" t="s">
        <v>44</v>
      </c>
      <c r="B519" s="14"/>
      <c r="C519" s="6" t="s">
        <v>329</v>
      </c>
      <c r="D519" s="14" t="s">
        <v>215</v>
      </c>
      <c r="E519" s="72">
        <v>3.7999999999999999E-2</v>
      </c>
      <c r="F519" s="72" t="s">
        <v>540</v>
      </c>
      <c r="G519" s="14" t="s">
        <v>155</v>
      </c>
      <c r="H519" s="14" t="s">
        <v>140</v>
      </c>
      <c r="I519" s="15">
        <f t="shared" si="56"/>
        <v>1.9766666666666666</v>
      </c>
      <c r="J519" s="87">
        <v>12</v>
      </c>
      <c r="K519" s="15">
        <v>23.72</v>
      </c>
      <c r="P519" s="192">
        <f t="shared" si="57"/>
        <v>0</v>
      </c>
    </row>
    <row r="520" spans="1:16" ht="15" customHeight="1">
      <c r="A520" s="65" t="s">
        <v>44</v>
      </c>
      <c r="B520" s="42"/>
      <c r="C520" s="6" t="s">
        <v>330</v>
      </c>
      <c r="D520" s="14" t="s">
        <v>215</v>
      </c>
      <c r="E520" s="72">
        <v>0.1</v>
      </c>
      <c r="F520" s="72" t="s">
        <v>590</v>
      </c>
      <c r="G520" s="14" t="s">
        <v>155</v>
      </c>
      <c r="H520" s="14" t="s">
        <v>140</v>
      </c>
      <c r="I520" s="15">
        <f t="shared" si="56"/>
        <v>4.5466666666666669</v>
      </c>
      <c r="J520" s="87">
        <v>12</v>
      </c>
      <c r="K520" s="15">
        <v>54.56</v>
      </c>
      <c r="P520" s="192">
        <f t="shared" si="57"/>
        <v>0</v>
      </c>
    </row>
    <row r="521" spans="1:16" ht="15" customHeight="1">
      <c r="A521" s="14"/>
      <c r="B521" s="42"/>
      <c r="C521" s="6" t="s">
        <v>331</v>
      </c>
      <c r="D521" s="14" t="s">
        <v>215</v>
      </c>
      <c r="E521" s="72">
        <v>0.1</v>
      </c>
      <c r="F521" s="72" t="s">
        <v>590</v>
      </c>
      <c r="G521" s="14" t="s">
        <v>155</v>
      </c>
      <c r="H521" s="14" t="s">
        <v>140</v>
      </c>
      <c r="I521" s="15">
        <f t="shared" si="56"/>
        <v>4.4066666666666672</v>
      </c>
      <c r="J521" s="87">
        <v>12</v>
      </c>
      <c r="K521" s="15">
        <v>52.88</v>
      </c>
      <c r="P521" s="192">
        <f t="shared" si="57"/>
        <v>0</v>
      </c>
    </row>
    <row r="522" spans="1:16" ht="15" customHeight="1">
      <c r="A522" s="65" t="s">
        <v>44</v>
      </c>
      <c r="B522" s="14"/>
      <c r="C522" s="6" t="s">
        <v>332</v>
      </c>
      <c r="D522" s="14" t="s">
        <v>215</v>
      </c>
      <c r="E522" s="72">
        <v>0.05</v>
      </c>
      <c r="F522" s="72" t="s">
        <v>487</v>
      </c>
      <c r="G522" s="14" t="s">
        <v>155</v>
      </c>
      <c r="H522" s="14" t="s">
        <v>140</v>
      </c>
      <c r="I522" s="15">
        <f t="shared" si="56"/>
        <v>3.3566666666666669</v>
      </c>
      <c r="J522" s="87">
        <v>12</v>
      </c>
      <c r="K522" s="15">
        <v>40.28</v>
      </c>
      <c r="P522" s="192">
        <f t="shared" si="57"/>
        <v>0</v>
      </c>
    </row>
    <row r="523" spans="1:16" ht="15" customHeight="1">
      <c r="C523" s="11" t="s">
        <v>333</v>
      </c>
      <c r="D523" s="14" t="s">
        <v>215</v>
      </c>
      <c r="E523" s="72">
        <v>7.6999999999999999E-2</v>
      </c>
      <c r="F523" s="147" t="s">
        <v>483</v>
      </c>
      <c r="G523" s="14" t="s">
        <v>77</v>
      </c>
      <c r="H523" s="14" t="s">
        <v>75</v>
      </c>
      <c r="I523" s="15">
        <f t="shared" si="56"/>
        <v>5.6166666666666671</v>
      </c>
      <c r="J523" s="87">
        <v>12</v>
      </c>
      <c r="K523" s="15">
        <v>67.400000000000006</v>
      </c>
      <c r="P523" s="192">
        <f t="shared" si="57"/>
        <v>0</v>
      </c>
    </row>
    <row r="524" spans="1:16" ht="15" customHeight="1">
      <c r="C524" s="11"/>
      <c r="F524" s="147"/>
      <c r="J524" s="87"/>
      <c r="P524" s="192">
        <f t="shared" si="57"/>
        <v>0</v>
      </c>
    </row>
    <row r="525" spans="1:16" ht="15" customHeight="1">
      <c r="B525" s="44" t="s">
        <v>845</v>
      </c>
      <c r="C525" s="155"/>
      <c r="D525" s="66"/>
      <c r="E525" s="74"/>
      <c r="F525" s="156"/>
      <c r="G525" s="66"/>
      <c r="H525" s="66"/>
      <c r="I525" s="32"/>
      <c r="J525" s="86"/>
      <c r="K525" s="32"/>
      <c r="L525" s="33"/>
      <c r="M525" s="32"/>
      <c r="N525" s="66"/>
      <c r="O525" s="33"/>
      <c r="P525" s="192">
        <f t="shared" si="57"/>
        <v>0</v>
      </c>
    </row>
    <row r="526" spans="1:16" ht="15" customHeight="1">
      <c r="A526" s="27" t="s">
        <v>43</v>
      </c>
      <c r="B526" s="3"/>
      <c r="C526" t="s">
        <v>849</v>
      </c>
      <c r="D526" s="14" t="s">
        <v>209</v>
      </c>
      <c r="E526" s="132">
        <v>0.08</v>
      </c>
      <c r="F526" s="14" t="s">
        <v>501</v>
      </c>
      <c r="G526" s="14" t="s">
        <v>155</v>
      </c>
      <c r="H526" s="14" t="s">
        <v>140</v>
      </c>
      <c r="I526" s="15">
        <f t="shared" ref="I526:I527" si="58">K526/J526</f>
        <v>4.791666666666667</v>
      </c>
      <c r="J526" s="14">
        <v>24</v>
      </c>
      <c r="K526" s="15">
        <v>115</v>
      </c>
      <c r="P526" s="192">
        <f t="shared" si="57"/>
        <v>0</v>
      </c>
    </row>
    <row r="527" spans="1:16" ht="15" customHeight="1">
      <c r="A527" s="27" t="s">
        <v>43</v>
      </c>
      <c r="B527" s="3"/>
      <c r="C527" t="s">
        <v>848</v>
      </c>
      <c r="D527" s="14" t="s">
        <v>209</v>
      </c>
      <c r="E527" s="132">
        <v>0.08</v>
      </c>
      <c r="F527" s="14" t="s">
        <v>501</v>
      </c>
      <c r="G527" s="14" t="s">
        <v>155</v>
      </c>
      <c r="H527" s="14" t="s">
        <v>140</v>
      </c>
      <c r="I527" s="15">
        <f t="shared" si="58"/>
        <v>4.916666666666667</v>
      </c>
      <c r="J527" s="14">
        <v>12</v>
      </c>
      <c r="K527" s="15">
        <v>59</v>
      </c>
      <c r="P527" s="192">
        <f t="shared" si="57"/>
        <v>0</v>
      </c>
    </row>
    <row r="528" spans="1:16" ht="15" customHeight="1">
      <c r="C528" s="11"/>
      <c r="F528" s="147"/>
      <c r="J528" s="87"/>
      <c r="P528" s="192">
        <f t="shared" si="57"/>
        <v>0</v>
      </c>
    </row>
    <row r="529" spans="1:16" ht="15.6" customHeight="1">
      <c r="B529" s="44" t="s">
        <v>831</v>
      </c>
      <c r="C529" s="33"/>
      <c r="D529" s="66"/>
      <c r="E529" s="74"/>
      <c r="F529" s="74"/>
      <c r="G529" s="66"/>
      <c r="H529" s="66"/>
      <c r="I529" s="32"/>
      <c r="J529" s="66"/>
      <c r="K529" s="32"/>
      <c r="L529" s="34"/>
      <c r="M529" s="32"/>
      <c r="N529" s="66"/>
      <c r="O529" s="33"/>
      <c r="P529" s="192">
        <f t="shared" si="57"/>
        <v>0</v>
      </c>
    </row>
    <row r="530" spans="1:16" ht="15" customHeight="1">
      <c r="A530" s="27" t="s">
        <v>43</v>
      </c>
      <c r="C530" s="10" t="s">
        <v>833</v>
      </c>
      <c r="D530" s="14" t="s">
        <v>205</v>
      </c>
      <c r="E530" s="72">
        <v>5.1999999999999998E-2</v>
      </c>
      <c r="F530" s="147" t="s">
        <v>482</v>
      </c>
      <c r="G530" s="14" t="s">
        <v>317</v>
      </c>
      <c r="H530" s="14" t="s">
        <v>140</v>
      </c>
      <c r="I530" s="15">
        <f t="shared" ref="I530:I532" si="59">K530/J530</f>
        <v>2.7516666666666665</v>
      </c>
      <c r="J530" s="87">
        <v>24</v>
      </c>
      <c r="K530" s="15">
        <v>66.039999999999992</v>
      </c>
      <c r="P530" s="192">
        <f t="shared" si="57"/>
        <v>0</v>
      </c>
    </row>
    <row r="531" spans="1:16" ht="15" customHeight="1">
      <c r="A531" s="27" t="s">
        <v>43</v>
      </c>
      <c r="C531" s="10" t="s">
        <v>834</v>
      </c>
      <c r="D531" s="14" t="s">
        <v>205</v>
      </c>
      <c r="E531" s="72">
        <v>0.13500000000000001</v>
      </c>
      <c r="F531" s="147" t="s">
        <v>590</v>
      </c>
      <c r="G531" s="14" t="s">
        <v>317</v>
      </c>
      <c r="H531" s="14" t="s">
        <v>140</v>
      </c>
      <c r="I531" s="15">
        <f t="shared" si="59"/>
        <v>4.791666666666667</v>
      </c>
      <c r="J531" s="87">
        <v>24</v>
      </c>
      <c r="K531" s="15">
        <v>115</v>
      </c>
      <c r="P531" s="192">
        <f t="shared" si="57"/>
        <v>0</v>
      </c>
    </row>
    <row r="532" spans="1:16" ht="15" customHeight="1">
      <c r="A532" s="27" t="s">
        <v>43</v>
      </c>
      <c r="C532" s="10" t="s">
        <v>832</v>
      </c>
      <c r="D532" s="14" t="s">
        <v>205</v>
      </c>
      <c r="E532" s="72">
        <v>0.15</v>
      </c>
      <c r="F532" s="147" t="s">
        <v>590</v>
      </c>
      <c r="G532" s="14" t="s">
        <v>155</v>
      </c>
      <c r="H532" s="14" t="s">
        <v>140</v>
      </c>
      <c r="I532" s="15">
        <f t="shared" si="59"/>
        <v>6.5116666666666667</v>
      </c>
      <c r="J532" s="87">
        <v>24</v>
      </c>
      <c r="K532" s="15">
        <v>156.28</v>
      </c>
      <c r="P532" s="192">
        <f t="shared" si="57"/>
        <v>0</v>
      </c>
    </row>
    <row r="533" spans="1:16">
      <c r="C533" s="10"/>
      <c r="L533" s="7"/>
      <c r="P533" s="192">
        <f t="shared" si="57"/>
        <v>0</v>
      </c>
    </row>
    <row r="534" spans="1:16" ht="15.6" customHeight="1">
      <c r="B534" s="44" t="s">
        <v>181</v>
      </c>
      <c r="C534" s="33"/>
      <c r="D534" s="66"/>
      <c r="E534" s="74"/>
      <c r="F534" s="74"/>
      <c r="G534" s="66"/>
      <c r="H534" s="66"/>
      <c r="I534" s="32"/>
      <c r="J534" s="66"/>
      <c r="K534" s="32"/>
      <c r="L534" s="34"/>
      <c r="M534" s="32"/>
      <c r="N534" s="66"/>
      <c r="O534" s="33"/>
      <c r="P534" s="192">
        <f t="shared" si="57"/>
        <v>0</v>
      </c>
    </row>
    <row r="535" spans="1:16" ht="15.6" customHeight="1">
      <c r="A535" s="65" t="s">
        <v>44</v>
      </c>
      <c r="B535" s="14"/>
      <c r="C535" t="s">
        <v>478</v>
      </c>
      <c r="D535" s="14" t="s">
        <v>180</v>
      </c>
      <c r="E535" s="72" t="s">
        <v>305</v>
      </c>
      <c r="F535" s="72" t="s">
        <v>481</v>
      </c>
      <c r="G535" s="14" t="s">
        <v>98</v>
      </c>
      <c r="H535" s="14" t="s">
        <v>75</v>
      </c>
      <c r="I535" s="15">
        <f t="shared" ref="I535:I537" si="60">K535/J535</f>
        <v>10.256666666666666</v>
      </c>
      <c r="J535" s="14">
        <v>12</v>
      </c>
      <c r="K535" s="15">
        <v>123.08</v>
      </c>
      <c r="L535" s="7"/>
      <c r="P535" s="192">
        <f t="shared" si="57"/>
        <v>0</v>
      </c>
    </row>
    <row r="536" spans="1:16" ht="15.6" customHeight="1">
      <c r="A536" s="29" t="s">
        <v>45</v>
      </c>
      <c r="B536" s="35"/>
      <c r="C536" t="s">
        <v>182</v>
      </c>
      <c r="D536" s="14" t="s">
        <v>180</v>
      </c>
      <c r="E536" s="72" t="s">
        <v>479</v>
      </c>
      <c r="F536" s="72" t="s">
        <v>482</v>
      </c>
      <c r="G536" s="14" t="s">
        <v>98</v>
      </c>
      <c r="H536" s="14" t="s">
        <v>75</v>
      </c>
      <c r="I536" s="15">
        <f t="shared" si="60"/>
        <v>8.5466666666666669</v>
      </c>
      <c r="J536" s="14">
        <v>12</v>
      </c>
      <c r="K536" s="15">
        <v>102.56</v>
      </c>
      <c r="L536" s="12">
        <v>-0.3</v>
      </c>
      <c r="P536" s="192">
        <f t="shared" si="57"/>
        <v>0</v>
      </c>
    </row>
    <row r="537" spans="1:16" ht="15.6" customHeight="1">
      <c r="A537" s="29" t="s">
        <v>45</v>
      </c>
      <c r="B537" s="35"/>
      <c r="C537" t="s">
        <v>183</v>
      </c>
      <c r="D537" s="14" t="s">
        <v>180</v>
      </c>
      <c r="E537" s="72" t="s">
        <v>479</v>
      </c>
      <c r="F537" s="72" t="s">
        <v>482</v>
      </c>
      <c r="G537" s="14" t="s">
        <v>98</v>
      </c>
      <c r="H537" s="14" t="s">
        <v>75</v>
      </c>
      <c r="I537" s="15">
        <f t="shared" si="60"/>
        <v>9.4766666666666666</v>
      </c>
      <c r="J537" s="14">
        <v>12</v>
      </c>
      <c r="K537" s="15">
        <v>113.72</v>
      </c>
      <c r="L537" s="12">
        <v>-0.3</v>
      </c>
      <c r="P537" s="192">
        <f t="shared" si="57"/>
        <v>0</v>
      </c>
    </row>
    <row r="538" spans="1:16">
      <c r="L538" s="7"/>
      <c r="P538" s="192">
        <f t="shared" si="57"/>
        <v>0</v>
      </c>
    </row>
    <row r="539" spans="1:16">
      <c r="B539" s="44" t="s">
        <v>233</v>
      </c>
      <c r="C539" s="33"/>
      <c r="D539" s="66"/>
      <c r="E539" s="74"/>
      <c r="F539" s="74"/>
      <c r="G539" s="66"/>
      <c r="H539" s="66"/>
      <c r="I539" s="32"/>
      <c r="J539" s="86"/>
      <c r="K539" s="32"/>
      <c r="L539" s="34"/>
      <c r="M539" s="32"/>
      <c r="N539" s="66"/>
      <c r="O539" s="33"/>
      <c r="P539" s="192">
        <f t="shared" si="57"/>
        <v>0</v>
      </c>
    </row>
    <row r="540" spans="1:16">
      <c r="A540" s="65" t="s">
        <v>44</v>
      </c>
      <c r="B540" s="14"/>
      <c r="C540" t="s">
        <v>433</v>
      </c>
      <c r="D540" s="14" t="s">
        <v>206</v>
      </c>
      <c r="E540" s="72">
        <v>7.0000000000000007E-2</v>
      </c>
      <c r="F540" s="72" t="s">
        <v>625</v>
      </c>
      <c r="G540" s="14" t="s">
        <v>77</v>
      </c>
      <c r="H540" s="14" t="s">
        <v>75</v>
      </c>
      <c r="I540" s="15">
        <f t="shared" ref="I540:I545" si="61">K540/J540</f>
        <v>7.11</v>
      </c>
      <c r="J540" s="87">
        <v>8</v>
      </c>
      <c r="K540" s="15">
        <v>56.88</v>
      </c>
      <c r="L540" s="7"/>
      <c r="P540" s="192">
        <f t="shared" si="57"/>
        <v>0</v>
      </c>
    </row>
    <row r="541" spans="1:16">
      <c r="A541" s="65" t="s">
        <v>44</v>
      </c>
      <c r="B541" s="14"/>
      <c r="C541" t="s">
        <v>434</v>
      </c>
      <c r="D541" s="14" t="s">
        <v>206</v>
      </c>
      <c r="E541" s="72">
        <v>0.11</v>
      </c>
      <c r="F541" s="72" t="s">
        <v>606</v>
      </c>
      <c r="G541" s="14" t="s">
        <v>74</v>
      </c>
      <c r="H541" s="14" t="s">
        <v>140</v>
      </c>
      <c r="I541" s="15">
        <f t="shared" si="61"/>
        <v>7.211666666666666</v>
      </c>
      <c r="J541" s="87">
        <v>24</v>
      </c>
      <c r="K541" s="15">
        <v>173.07999999999998</v>
      </c>
      <c r="L541" s="7" t="s">
        <v>28</v>
      </c>
      <c r="P541" s="192">
        <f t="shared" si="57"/>
        <v>0</v>
      </c>
    </row>
    <row r="542" spans="1:16">
      <c r="C542" s="4" t="s">
        <v>435</v>
      </c>
      <c r="D542" s="14" t="s">
        <v>206</v>
      </c>
      <c r="E542" s="72">
        <v>5.2999999999999999E-2</v>
      </c>
      <c r="F542" s="72" t="s">
        <v>481</v>
      </c>
      <c r="G542" s="14" t="s">
        <v>77</v>
      </c>
      <c r="H542" s="14" t="s">
        <v>75</v>
      </c>
      <c r="I542" s="15">
        <f t="shared" si="61"/>
        <v>7.11</v>
      </c>
      <c r="J542" s="87">
        <v>8</v>
      </c>
      <c r="K542" s="15">
        <v>56.88</v>
      </c>
      <c r="L542" s="7"/>
      <c r="P542" s="192">
        <f t="shared" si="57"/>
        <v>0</v>
      </c>
    </row>
    <row r="543" spans="1:16">
      <c r="A543" s="65" t="s">
        <v>44</v>
      </c>
      <c r="B543" s="14"/>
      <c r="C543" s="4" t="s">
        <v>436</v>
      </c>
      <c r="D543" s="14" t="s">
        <v>206</v>
      </c>
      <c r="E543" s="72">
        <v>7.8E-2</v>
      </c>
      <c r="F543" s="72" t="s">
        <v>483</v>
      </c>
      <c r="G543" s="14" t="s">
        <v>77</v>
      </c>
      <c r="H543" s="14" t="s">
        <v>75</v>
      </c>
      <c r="I543" s="15">
        <f t="shared" si="61"/>
        <v>7.11</v>
      </c>
      <c r="J543" s="87">
        <v>8</v>
      </c>
      <c r="K543" s="15">
        <v>56.88</v>
      </c>
      <c r="L543" s="7"/>
      <c r="P543" s="192">
        <f t="shared" si="57"/>
        <v>0</v>
      </c>
    </row>
    <row r="544" spans="1:16">
      <c r="A544" s="14"/>
      <c r="B544" s="42"/>
      <c r="C544" s="4" t="s">
        <v>437</v>
      </c>
      <c r="D544" s="14" t="s">
        <v>206</v>
      </c>
      <c r="E544" s="72">
        <v>7.0000000000000007E-2</v>
      </c>
      <c r="F544" s="72" t="s">
        <v>483</v>
      </c>
      <c r="G544" s="14" t="s">
        <v>77</v>
      </c>
      <c r="H544" s="14" t="s">
        <v>75</v>
      </c>
      <c r="I544" s="15">
        <f t="shared" si="61"/>
        <v>7.11</v>
      </c>
      <c r="J544" s="87">
        <v>8</v>
      </c>
      <c r="K544" s="15">
        <v>56.88</v>
      </c>
      <c r="L544" s="7"/>
      <c r="P544" s="192">
        <f t="shared" si="57"/>
        <v>0</v>
      </c>
    </row>
    <row r="545" spans="1:16">
      <c r="B545" s="3"/>
      <c r="C545" s="4" t="s">
        <v>438</v>
      </c>
      <c r="D545" s="14" t="s">
        <v>206</v>
      </c>
      <c r="E545" s="72">
        <v>1.07</v>
      </c>
      <c r="F545" s="72" t="s">
        <v>483</v>
      </c>
      <c r="G545" s="14" t="s">
        <v>77</v>
      </c>
      <c r="H545" s="14" t="s">
        <v>75</v>
      </c>
      <c r="I545" s="15">
        <f t="shared" si="61"/>
        <v>7.11</v>
      </c>
      <c r="J545" s="87">
        <v>8</v>
      </c>
      <c r="K545" s="15">
        <v>56.88</v>
      </c>
      <c r="L545" s="7"/>
      <c r="P545" s="192">
        <f t="shared" si="57"/>
        <v>0</v>
      </c>
    </row>
    <row r="546" spans="1:16">
      <c r="P546" s="192">
        <f t="shared" si="57"/>
        <v>0</v>
      </c>
    </row>
    <row r="547" spans="1:16">
      <c r="B547" s="55" t="s">
        <v>223</v>
      </c>
      <c r="C547" s="33"/>
      <c r="D547" s="66"/>
      <c r="E547" s="74"/>
      <c r="F547" s="74"/>
      <c r="G547" s="66"/>
      <c r="H547" s="66"/>
      <c r="I547" s="32"/>
      <c r="J547" s="66"/>
      <c r="K547" s="32"/>
      <c r="L547" s="34"/>
      <c r="M547" s="32"/>
      <c r="N547" s="66"/>
      <c r="O547" s="33"/>
      <c r="P547" s="192">
        <f t="shared" si="57"/>
        <v>0</v>
      </c>
    </row>
    <row r="548" spans="1:16">
      <c r="A548" s="65" t="s">
        <v>44</v>
      </c>
      <c r="B548" s="14"/>
      <c r="C548" s="4" t="s">
        <v>370</v>
      </c>
      <c r="D548" s="14" t="s">
        <v>202</v>
      </c>
      <c r="E548" s="72">
        <v>7.4999999999999997E-2</v>
      </c>
      <c r="F548" s="72" t="s">
        <v>483</v>
      </c>
      <c r="G548" s="57" t="s">
        <v>76</v>
      </c>
      <c r="H548" s="57" t="s">
        <v>75</v>
      </c>
      <c r="I548" s="15">
        <f t="shared" ref="I548:I556" si="62">K548/J548</f>
        <v>20.483333333333331</v>
      </c>
      <c r="J548" s="14">
        <v>6</v>
      </c>
      <c r="K548" s="15">
        <v>122.89999999999999</v>
      </c>
      <c r="L548" s="7"/>
      <c r="P548" s="192">
        <f t="shared" si="57"/>
        <v>0</v>
      </c>
    </row>
    <row r="549" spans="1:16">
      <c r="C549" s="4" t="s">
        <v>371</v>
      </c>
      <c r="D549" s="14" t="s">
        <v>202</v>
      </c>
      <c r="E549" s="72">
        <v>7.9000000000000001E-2</v>
      </c>
      <c r="F549" s="72" t="s">
        <v>483</v>
      </c>
      <c r="G549" s="57" t="s">
        <v>76</v>
      </c>
      <c r="H549" s="57" t="s">
        <v>75</v>
      </c>
      <c r="I549" s="15">
        <f t="shared" si="62"/>
        <v>20.483333333333331</v>
      </c>
      <c r="J549" s="14">
        <v>6</v>
      </c>
      <c r="K549" s="15">
        <v>122.89999999999999</v>
      </c>
      <c r="L549" s="7"/>
      <c r="P549" s="192">
        <f t="shared" si="57"/>
        <v>0</v>
      </c>
    </row>
    <row r="550" spans="1:16">
      <c r="A550" s="14"/>
      <c r="B550" s="42"/>
      <c r="C550" s="4" t="s">
        <v>372</v>
      </c>
      <c r="D550" s="14" t="s">
        <v>202</v>
      </c>
      <c r="E550" s="72">
        <v>7.0000000000000007E-2</v>
      </c>
      <c r="F550" s="72" t="s">
        <v>481</v>
      </c>
      <c r="G550" s="57" t="s">
        <v>76</v>
      </c>
      <c r="H550" s="57" t="s">
        <v>75</v>
      </c>
      <c r="I550" s="15">
        <f t="shared" si="62"/>
        <v>20.483333333333331</v>
      </c>
      <c r="J550" s="14">
        <v>6</v>
      </c>
      <c r="K550" s="15">
        <v>122.89999999999999</v>
      </c>
      <c r="L550" s="7"/>
      <c r="P550" s="192">
        <f t="shared" si="57"/>
        <v>0</v>
      </c>
    </row>
    <row r="551" spans="1:16">
      <c r="A551" s="14"/>
      <c r="B551" s="42"/>
      <c r="C551" s="4" t="s">
        <v>373</v>
      </c>
      <c r="D551" s="14" t="s">
        <v>202</v>
      </c>
      <c r="E551" s="72">
        <v>7.5999999999999998E-2</v>
      </c>
      <c r="F551" s="72" t="s">
        <v>483</v>
      </c>
      <c r="G551" s="57" t="s">
        <v>76</v>
      </c>
      <c r="H551" s="57" t="s">
        <v>75</v>
      </c>
      <c r="I551" s="15">
        <f t="shared" si="62"/>
        <v>20.483333333333331</v>
      </c>
      <c r="J551" s="14">
        <v>6</v>
      </c>
      <c r="K551" s="15">
        <v>122.89999999999999</v>
      </c>
      <c r="L551" s="7"/>
      <c r="P551" s="192">
        <f t="shared" si="57"/>
        <v>0</v>
      </c>
    </row>
    <row r="552" spans="1:16">
      <c r="A552" s="65" t="s">
        <v>44</v>
      </c>
      <c r="B552" s="14"/>
      <c r="C552" s="4" t="s">
        <v>374</v>
      </c>
      <c r="D552" s="14" t="s">
        <v>202</v>
      </c>
      <c r="E552" s="72">
        <v>6.8000000000000005E-2</v>
      </c>
      <c r="F552" s="72" t="s">
        <v>483</v>
      </c>
      <c r="G552" s="57" t="s">
        <v>76</v>
      </c>
      <c r="H552" s="57" t="s">
        <v>75</v>
      </c>
      <c r="I552" s="15">
        <f t="shared" si="62"/>
        <v>20.483333333333331</v>
      </c>
      <c r="J552" s="14">
        <v>6</v>
      </c>
      <c r="K552" s="15">
        <v>122.89999999999999</v>
      </c>
      <c r="L552" s="7"/>
      <c r="P552" s="192">
        <f t="shared" si="57"/>
        <v>0</v>
      </c>
    </row>
    <row r="553" spans="1:16">
      <c r="C553" s="4" t="s">
        <v>375</v>
      </c>
      <c r="D553" s="14" t="s">
        <v>202</v>
      </c>
      <c r="E553" s="72">
        <v>6.9000000000000006E-2</v>
      </c>
      <c r="F553" s="72" t="s">
        <v>483</v>
      </c>
      <c r="G553" s="57" t="s">
        <v>76</v>
      </c>
      <c r="H553" s="57" t="s">
        <v>75</v>
      </c>
      <c r="I553" s="15">
        <f t="shared" si="62"/>
        <v>20.483333333333331</v>
      </c>
      <c r="J553" s="14">
        <v>6</v>
      </c>
      <c r="K553" s="15">
        <v>122.89999999999999</v>
      </c>
      <c r="L553" s="7"/>
      <c r="P553" s="192">
        <f t="shared" si="57"/>
        <v>0</v>
      </c>
    </row>
    <row r="554" spans="1:16">
      <c r="C554" s="4" t="s">
        <v>376</v>
      </c>
      <c r="D554" s="14" t="s">
        <v>202</v>
      </c>
      <c r="E554" s="72">
        <v>8.2000000000000003E-2</v>
      </c>
      <c r="F554" s="72" t="s">
        <v>483</v>
      </c>
      <c r="G554" s="57" t="s">
        <v>76</v>
      </c>
      <c r="H554" s="57" t="s">
        <v>75</v>
      </c>
      <c r="I554" s="15">
        <f t="shared" si="62"/>
        <v>20.483333333333331</v>
      </c>
      <c r="J554" s="14">
        <v>6</v>
      </c>
      <c r="K554" s="15">
        <v>122.89999999999999</v>
      </c>
      <c r="L554" s="7"/>
      <c r="P554" s="192">
        <f t="shared" si="57"/>
        <v>0</v>
      </c>
    </row>
    <row r="555" spans="1:16">
      <c r="C555" s="4" t="s">
        <v>377</v>
      </c>
      <c r="D555" s="14" t="s">
        <v>202</v>
      </c>
      <c r="E555" s="72">
        <v>6.6000000000000003E-2</v>
      </c>
      <c r="F555" s="72" t="s">
        <v>483</v>
      </c>
      <c r="G555" s="57" t="s">
        <v>76</v>
      </c>
      <c r="H555" s="57" t="s">
        <v>75</v>
      </c>
      <c r="I555" s="15">
        <f t="shared" si="62"/>
        <v>20.483333333333331</v>
      </c>
      <c r="J555" s="14">
        <v>6</v>
      </c>
      <c r="K555" s="15">
        <v>122.89999999999999</v>
      </c>
      <c r="L555" s="7"/>
      <c r="P555" s="192">
        <f t="shared" si="57"/>
        <v>0</v>
      </c>
    </row>
    <row r="556" spans="1:16">
      <c r="C556" s="4" t="s">
        <v>378</v>
      </c>
      <c r="D556" s="14" t="s">
        <v>202</v>
      </c>
      <c r="E556" s="72">
        <v>7.0999999999999994E-2</v>
      </c>
      <c r="F556" s="72" t="s">
        <v>483</v>
      </c>
      <c r="G556" s="57" t="s">
        <v>76</v>
      </c>
      <c r="H556" s="57" t="s">
        <v>75</v>
      </c>
      <c r="I556" s="15">
        <f t="shared" si="62"/>
        <v>20.483333333333331</v>
      </c>
      <c r="J556" s="14">
        <v>6</v>
      </c>
      <c r="K556" s="15">
        <v>122.89999999999999</v>
      </c>
      <c r="L556" s="7"/>
      <c r="P556" s="192">
        <f t="shared" si="57"/>
        <v>0</v>
      </c>
    </row>
    <row r="557" spans="1:16">
      <c r="P557" s="192">
        <f t="shared" si="57"/>
        <v>0</v>
      </c>
    </row>
    <row r="558" spans="1:16">
      <c r="B558" s="44" t="s">
        <v>577</v>
      </c>
      <c r="C558" s="33"/>
      <c r="D558" s="66"/>
      <c r="E558" s="74"/>
      <c r="F558" s="74"/>
      <c r="G558" s="66"/>
      <c r="H558" s="66"/>
      <c r="I558" s="32"/>
      <c r="J558" s="66"/>
      <c r="K558" s="32"/>
      <c r="L558" s="34"/>
      <c r="M558" s="32"/>
      <c r="N558" s="66"/>
      <c r="O558" s="33"/>
      <c r="P558" s="192">
        <f t="shared" si="57"/>
        <v>0</v>
      </c>
    </row>
    <row r="559" spans="1:16">
      <c r="A559" s="65" t="s">
        <v>44</v>
      </c>
      <c r="B559" s="14"/>
      <c r="C559" t="s">
        <v>345</v>
      </c>
      <c r="D559" s="14" t="s">
        <v>214</v>
      </c>
      <c r="E559" s="72">
        <v>0.14000000000000001</v>
      </c>
      <c r="F559" s="72" t="s">
        <v>607</v>
      </c>
      <c r="G559" s="14" t="s">
        <v>74</v>
      </c>
      <c r="H559" s="14" t="s">
        <v>140</v>
      </c>
      <c r="I559" s="15">
        <f t="shared" ref="I559:I565" si="63">K559/J559</f>
        <v>5.9666666666666659</v>
      </c>
      <c r="J559" s="14">
        <v>12</v>
      </c>
      <c r="K559" s="15">
        <v>71.599999999999994</v>
      </c>
      <c r="L559" s="7"/>
      <c r="P559" s="192">
        <f t="shared" si="57"/>
        <v>0</v>
      </c>
    </row>
    <row r="560" spans="1:16">
      <c r="A560" s="65" t="s">
        <v>44</v>
      </c>
      <c r="B560" s="42"/>
      <c r="C560" t="s">
        <v>346</v>
      </c>
      <c r="D560" s="14" t="s">
        <v>214</v>
      </c>
      <c r="E560" s="72">
        <v>0.08</v>
      </c>
      <c r="F560" s="72" t="s">
        <v>524</v>
      </c>
      <c r="G560" s="14" t="s">
        <v>155</v>
      </c>
      <c r="H560" s="14" t="s">
        <v>140</v>
      </c>
      <c r="I560" s="15">
        <f t="shared" si="63"/>
        <v>6.4866666666666672</v>
      </c>
      <c r="J560" s="14">
        <v>12</v>
      </c>
      <c r="K560" s="15">
        <v>77.84</v>
      </c>
      <c r="L560" s="7"/>
      <c r="P560" s="192">
        <f t="shared" si="57"/>
        <v>0</v>
      </c>
    </row>
    <row r="561" spans="1:16">
      <c r="A561" s="14"/>
      <c r="B561" s="42"/>
      <c r="C561" t="s">
        <v>347</v>
      </c>
      <c r="D561" s="14" t="s">
        <v>214</v>
      </c>
      <c r="E561" s="72">
        <v>4.2000000000000003E-2</v>
      </c>
      <c r="F561" s="72" t="s">
        <v>487</v>
      </c>
      <c r="G561" s="14" t="s">
        <v>155</v>
      </c>
      <c r="H561" s="14" t="s">
        <v>140</v>
      </c>
      <c r="I561" s="15">
        <f t="shared" si="63"/>
        <v>4.2422222222222219</v>
      </c>
      <c r="J561" s="14">
        <v>18</v>
      </c>
      <c r="K561" s="15">
        <v>76.36</v>
      </c>
      <c r="L561" s="7"/>
      <c r="P561" s="192">
        <f t="shared" si="57"/>
        <v>0</v>
      </c>
    </row>
    <row r="562" spans="1:16">
      <c r="A562" s="65" t="s">
        <v>44</v>
      </c>
      <c r="B562" s="14"/>
      <c r="C562" t="s">
        <v>348</v>
      </c>
      <c r="D562" s="14" t="s">
        <v>214</v>
      </c>
      <c r="E562" s="72">
        <v>6.2E-2</v>
      </c>
      <c r="F562" s="72" t="s">
        <v>666</v>
      </c>
      <c r="G562" s="14" t="s">
        <v>155</v>
      </c>
      <c r="H562" s="14" t="s">
        <v>140</v>
      </c>
      <c r="I562" s="15">
        <f t="shared" si="63"/>
        <v>4.6966666666666663</v>
      </c>
      <c r="J562" s="14">
        <v>12</v>
      </c>
      <c r="K562" s="15">
        <v>56.36</v>
      </c>
      <c r="L562" s="7"/>
      <c r="P562" s="192">
        <f t="shared" si="57"/>
        <v>0</v>
      </c>
    </row>
    <row r="563" spans="1:16">
      <c r="A563" s="65" t="s">
        <v>44</v>
      </c>
      <c r="B563" s="14"/>
      <c r="C563" t="s">
        <v>349</v>
      </c>
      <c r="D563" s="14" t="s">
        <v>214</v>
      </c>
      <c r="E563" s="72">
        <v>4.4999999999999998E-2</v>
      </c>
      <c r="F563" s="72" t="s">
        <v>487</v>
      </c>
      <c r="G563" s="14" t="s">
        <v>155</v>
      </c>
      <c r="H563" s="14" t="s">
        <v>140</v>
      </c>
      <c r="I563" s="15">
        <f t="shared" si="63"/>
        <v>4.0866666666666669</v>
      </c>
      <c r="J563" s="14">
        <v>12</v>
      </c>
      <c r="K563" s="15">
        <v>49.04</v>
      </c>
      <c r="L563" s="7"/>
      <c r="P563" s="192">
        <f t="shared" si="57"/>
        <v>0</v>
      </c>
    </row>
    <row r="564" spans="1:16">
      <c r="A564" s="65" t="s">
        <v>44</v>
      </c>
      <c r="B564" s="14"/>
      <c r="C564" t="s">
        <v>350</v>
      </c>
      <c r="D564" s="14" t="s">
        <v>214</v>
      </c>
      <c r="E564" s="72">
        <v>4.2000000000000003E-2</v>
      </c>
      <c r="F564" s="72" t="s">
        <v>487</v>
      </c>
      <c r="G564" s="14" t="s">
        <v>74</v>
      </c>
      <c r="H564" s="14" t="s">
        <v>140</v>
      </c>
      <c r="I564" s="15">
        <f t="shared" si="63"/>
        <v>2.5766666666666667</v>
      </c>
      <c r="J564" s="14">
        <v>12</v>
      </c>
      <c r="K564" s="15">
        <v>30.919999999999998</v>
      </c>
      <c r="L564" s="7"/>
      <c r="P564" s="192">
        <f t="shared" si="57"/>
        <v>0</v>
      </c>
    </row>
    <row r="565" spans="1:16">
      <c r="A565" s="14"/>
      <c r="B565" s="42"/>
      <c r="C565" t="s">
        <v>351</v>
      </c>
      <c r="D565" s="14" t="s">
        <v>214</v>
      </c>
      <c r="E565" s="72">
        <v>0.06</v>
      </c>
      <c r="F565" s="72" t="s">
        <v>487</v>
      </c>
      <c r="G565" s="14" t="s">
        <v>155</v>
      </c>
      <c r="H565" s="14" t="s">
        <v>140</v>
      </c>
      <c r="I565" s="15">
        <f t="shared" si="63"/>
        <v>5.0066666666666668</v>
      </c>
      <c r="J565" s="14">
        <v>12</v>
      </c>
      <c r="K565" s="15">
        <v>60.08</v>
      </c>
      <c r="L565" s="7"/>
      <c r="P565" s="192">
        <f t="shared" si="57"/>
        <v>0</v>
      </c>
    </row>
    <row r="566" spans="1:16" ht="15" customHeight="1">
      <c r="A566" s="14"/>
      <c r="B566" s="14"/>
      <c r="E566" s="79"/>
      <c r="F566" s="79"/>
      <c r="J566" s="87"/>
      <c r="L566" s="13"/>
      <c r="P566" s="192">
        <f t="shared" si="57"/>
        <v>0</v>
      </c>
    </row>
    <row r="567" spans="1:16" s="4" customFormat="1">
      <c r="B567" s="55" t="s">
        <v>931</v>
      </c>
      <c r="C567" s="182"/>
      <c r="D567" s="37"/>
      <c r="E567" s="37"/>
      <c r="F567" s="67"/>
      <c r="G567" s="37"/>
      <c r="H567" s="37"/>
      <c r="I567" s="37"/>
      <c r="J567" s="37"/>
      <c r="K567" s="37"/>
      <c r="L567" s="37"/>
      <c r="M567" s="37"/>
      <c r="N567" s="37"/>
      <c r="O567" s="37"/>
      <c r="P567" s="192">
        <f t="shared" si="57"/>
        <v>0</v>
      </c>
    </row>
    <row r="568" spans="1:16" s="4" customFormat="1">
      <c r="A568" s="27" t="s">
        <v>43</v>
      </c>
      <c r="C568" s="183" t="s">
        <v>956</v>
      </c>
      <c r="D568" s="57" t="s">
        <v>215</v>
      </c>
      <c r="E568" s="184" t="s">
        <v>932</v>
      </c>
      <c r="F568" s="57" t="s">
        <v>482</v>
      </c>
      <c r="G568" s="185" t="s">
        <v>933</v>
      </c>
      <c r="H568" s="185" t="s">
        <v>140</v>
      </c>
      <c r="I568" s="15">
        <f t="shared" ref="I568:I582" si="64">K568/J568</f>
        <v>3.331666666666667</v>
      </c>
      <c r="J568" s="185">
        <v>24</v>
      </c>
      <c r="K568" s="30">
        <v>79.960000000000008</v>
      </c>
      <c r="M568" s="15"/>
      <c r="P568" s="192">
        <f t="shared" si="57"/>
        <v>0</v>
      </c>
    </row>
    <row r="569" spans="1:16" s="4" customFormat="1">
      <c r="A569" s="27" t="s">
        <v>43</v>
      </c>
      <c r="C569" s="183" t="s">
        <v>934</v>
      </c>
      <c r="D569" s="57" t="s">
        <v>215</v>
      </c>
      <c r="E569" s="184" t="s">
        <v>935</v>
      </c>
      <c r="F569" s="57" t="s">
        <v>502</v>
      </c>
      <c r="G569" s="185" t="s">
        <v>933</v>
      </c>
      <c r="H569" s="185" t="s">
        <v>140</v>
      </c>
      <c r="I569" s="15">
        <f t="shared" si="64"/>
        <v>4.8016666666666667</v>
      </c>
      <c r="J569" s="185">
        <v>24</v>
      </c>
      <c r="K569" s="30">
        <v>115.24</v>
      </c>
      <c r="M569" s="15"/>
      <c r="P569" s="192">
        <f t="shared" si="57"/>
        <v>0</v>
      </c>
    </row>
    <row r="570" spans="1:16" s="4" customFormat="1">
      <c r="A570" s="27" t="s">
        <v>43</v>
      </c>
      <c r="C570" s="183" t="s">
        <v>936</v>
      </c>
      <c r="D570" s="57" t="s">
        <v>215</v>
      </c>
      <c r="E570" s="184" t="s">
        <v>935</v>
      </c>
      <c r="F570" s="57" t="s">
        <v>502</v>
      </c>
      <c r="G570" s="185" t="s">
        <v>933</v>
      </c>
      <c r="H570" s="185" t="s">
        <v>140</v>
      </c>
      <c r="I570" s="15">
        <f t="shared" si="64"/>
        <v>5.371666666666667</v>
      </c>
      <c r="J570" s="185">
        <v>24</v>
      </c>
      <c r="K570" s="30">
        <v>128.92000000000002</v>
      </c>
      <c r="M570" s="15"/>
      <c r="P570" s="192">
        <f t="shared" si="57"/>
        <v>0</v>
      </c>
    </row>
    <row r="571" spans="1:16" s="4" customFormat="1">
      <c r="A571" s="27" t="s">
        <v>43</v>
      </c>
      <c r="C571" s="183" t="s">
        <v>951</v>
      </c>
      <c r="D571" s="57" t="s">
        <v>215</v>
      </c>
      <c r="E571" s="184" t="s">
        <v>937</v>
      </c>
      <c r="F571" s="57" t="s">
        <v>501</v>
      </c>
      <c r="G571" s="185" t="s">
        <v>933</v>
      </c>
      <c r="H571" s="185" t="s">
        <v>140</v>
      </c>
      <c r="I571" s="15">
        <f t="shared" si="64"/>
        <v>5.6566666666666663</v>
      </c>
      <c r="J571" s="185">
        <v>12</v>
      </c>
      <c r="K571" s="30">
        <v>67.88</v>
      </c>
      <c r="M571" s="15"/>
      <c r="P571" s="192">
        <f t="shared" si="57"/>
        <v>0</v>
      </c>
    </row>
    <row r="572" spans="1:16" s="4" customFormat="1">
      <c r="A572" s="27" t="s">
        <v>43</v>
      </c>
      <c r="C572" s="183" t="s">
        <v>957</v>
      </c>
      <c r="D572" s="57" t="s">
        <v>215</v>
      </c>
      <c r="E572" s="184" t="s">
        <v>939</v>
      </c>
      <c r="F572" s="57" t="s">
        <v>482</v>
      </c>
      <c r="G572" s="185" t="s">
        <v>933</v>
      </c>
      <c r="H572" s="185" t="s">
        <v>140</v>
      </c>
      <c r="I572" s="15">
        <f t="shared" si="64"/>
        <v>4.1416666666666666</v>
      </c>
      <c r="J572" s="185">
        <v>24</v>
      </c>
      <c r="K572" s="30">
        <v>99.4</v>
      </c>
      <c r="M572" s="15"/>
      <c r="P572" s="192">
        <f t="shared" si="57"/>
        <v>0</v>
      </c>
    </row>
    <row r="573" spans="1:16" ht="15" customHeight="1">
      <c r="A573" s="49" t="s">
        <v>43</v>
      </c>
      <c r="B573" s="91"/>
      <c r="C573" s="183" t="s">
        <v>964</v>
      </c>
      <c r="D573" s="14" t="s">
        <v>215</v>
      </c>
      <c r="E573" s="79">
        <v>0.08</v>
      </c>
      <c r="F573" s="79" t="s">
        <v>501</v>
      </c>
      <c r="G573" s="14" t="s">
        <v>155</v>
      </c>
      <c r="H573" s="14" t="s">
        <v>140</v>
      </c>
      <c r="I573" s="15">
        <f t="shared" si="64"/>
        <v>6.1166666666666671</v>
      </c>
      <c r="J573" s="87">
        <v>12</v>
      </c>
      <c r="K573" s="15">
        <v>73.400000000000006</v>
      </c>
      <c r="L573" s="13"/>
      <c r="P573" s="192">
        <f t="shared" si="57"/>
        <v>0</v>
      </c>
    </row>
    <row r="574" spans="1:16" s="4" customFormat="1">
      <c r="A574" s="27" t="s">
        <v>43</v>
      </c>
      <c r="C574" s="183" t="s">
        <v>958</v>
      </c>
      <c r="D574" s="57" t="s">
        <v>215</v>
      </c>
      <c r="E574" s="184" t="s">
        <v>940</v>
      </c>
      <c r="F574" s="57" t="s">
        <v>502</v>
      </c>
      <c r="G574" s="185" t="s">
        <v>933</v>
      </c>
      <c r="H574" s="185" t="s">
        <v>140</v>
      </c>
      <c r="I574" s="15">
        <f t="shared" si="64"/>
        <v>4.331666666666667</v>
      </c>
      <c r="J574" s="185">
        <v>24</v>
      </c>
      <c r="K574" s="30">
        <v>103.96000000000001</v>
      </c>
      <c r="M574" s="15"/>
      <c r="P574" s="192">
        <f t="shared" si="57"/>
        <v>0</v>
      </c>
    </row>
    <row r="575" spans="1:16" s="4" customFormat="1">
      <c r="A575" s="27" t="s">
        <v>43</v>
      </c>
      <c r="C575" s="183" t="s">
        <v>959</v>
      </c>
      <c r="D575" s="57" t="s">
        <v>215</v>
      </c>
      <c r="E575" s="184" t="s">
        <v>937</v>
      </c>
      <c r="F575" s="57" t="s">
        <v>501</v>
      </c>
      <c r="G575" s="185" t="s">
        <v>933</v>
      </c>
      <c r="H575" s="185" t="s">
        <v>140</v>
      </c>
      <c r="I575" s="15">
        <f t="shared" si="64"/>
        <v>5.6566666666666663</v>
      </c>
      <c r="J575" s="185">
        <v>12</v>
      </c>
      <c r="K575" s="30">
        <v>67.88</v>
      </c>
      <c r="M575" s="15"/>
      <c r="P575" s="192">
        <f t="shared" si="57"/>
        <v>0</v>
      </c>
    </row>
    <row r="576" spans="1:16" s="4" customFormat="1">
      <c r="A576" s="27" t="s">
        <v>43</v>
      </c>
      <c r="C576" s="183" t="s">
        <v>941</v>
      </c>
      <c r="D576" s="57" t="s">
        <v>215</v>
      </c>
      <c r="E576" s="184" t="s">
        <v>940</v>
      </c>
      <c r="F576" s="57" t="s">
        <v>502</v>
      </c>
      <c r="G576" s="185" t="s">
        <v>933</v>
      </c>
      <c r="H576" s="185" t="s">
        <v>140</v>
      </c>
      <c r="I576" s="15">
        <f t="shared" si="64"/>
        <v>4.331666666666667</v>
      </c>
      <c r="J576" s="185">
        <v>24</v>
      </c>
      <c r="K576" s="30">
        <v>103.96000000000001</v>
      </c>
      <c r="M576" s="15"/>
      <c r="P576" s="192">
        <f t="shared" si="57"/>
        <v>0</v>
      </c>
    </row>
    <row r="577" spans="1:16" s="4" customFormat="1">
      <c r="A577" s="27" t="s">
        <v>43</v>
      </c>
      <c r="C577" s="183" t="s">
        <v>960</v>
      </c>
      <c r="D577" s="57" t="s">
        <v>215</v>
      </c>
      <c r="E577" s="184" t="s">
        <v>940</v>
      </c>
      <c r="F577" s="57" t="s">
        <v>502</v>
      </c>
      <c r="G577" s="185" t="s">
        <v>933</v>
      </c>
      <c r="H577" s="185" t="s">
        <v>140</v>
      </c>
      <c r="I577" s="15">
        <f t="shared" si="64"/>
        <v>4.331666666666667</v>
      </c>
      <c r="J577" s="185">
        <v>24</v>
      </c>
      <c r="K577" s="30">
        <v>103.96000000000001</v>
      </c>
      <c r="M577" s="15"/>
      <c r="P577" s="192">
        <f t="shared" si="57"/>
        <v>0</v>
      </c>
    </row>
    <row r="578" spans="1:16" s="4" customFormat="1">
      <c r="A578" s="27" t="s">
        <v>43</v>
      </c>
      <c r="C578" s="183" t="s">
        <v>942</v>
      </c>
      <c r="D578" s="57" t="s">
        <v>215</v>
      </c>
      <c r="E578" s="184" t="s">
        <v>943</v>
      </c>
      <c r="F578" s="57" t="s">
        <v>541</v>
      </c>
      <c r="G578" s="185" t="s">
        <v>933</v>
      </c>
      <c r="H578" s="185" t="s">
        <v>140</v>
      </c>
      <c r="I578" s="15">
        <f t="shared" si="64"/>
        <v>3.0316666666666667</v>
      </c>
      <c r="J578" s="185">
        <v>24</v>
      </c>
      <c r="K578" s="30">
        <v>72.760000000000005</v>
      </c>
      <c r="M578" s="15"/>
      <c r="P578" s="192">
        <f t="shared" si="57"/>
        <v>0</v>
      </c>
    </row>
    <row r="579" spans="1:16" s="4" customFormat="1">
      <c r="A579" s="27" t="s">
        <v>43</v>
      </c>
      <c r="C579" s="183" t="s">
        <v>944</v>
      </c>
      <c r="D579" s="57" t="s">
        <v>215</v>
      </c>
      <c r="E579" s="184" t="s">
        <v>945</v>
      </c>
      <c r="F579" s="57" t="s">
        <v>482</v>
      </c>
      <c r="G579" s="185" t="s">
        <v>933</v>
      </c>
      <c r="H579" s="185" t="s">
        <v>140</v>
      </c>
      <c r="I579" s="15">
        <f t="shared" si="64"/>
        <v>3.2916666666666665</v>
      </c>
      <c r="J579" s="185">
        <v>24</v>
      </c>
      <c r="K579" s="30">
        <v>79</v>
      </c>
      <c r="M579" s="15"/>
      <c r="P579" s="192">
        <f t="shared" si="57"/>
        <v>0</v>
      </c>
    </row>
    <row r="580" spans="1:16" s="4" customFormat="1">
      <c r="A580" s="27" t="s">
        <v>43</v>
      </c>
      <c r="C580" s="183" t="s">
        <v>946</v>
      </c>
      <c r="D580" s="57" t="s">
        <v>215</v>
      </c>
      <c r="E580" s="184" t="s">
        <v>947</v>
      </c>
      <c r="F580" s="57" t="s">
        <v>797</v>
      </c>
      <c r="G580" s="185" t="s">
        <v>933</v>
      </c>
      <c r="H580" s="185" t="s">
        <v>140</v>
      </c>
      <c r="I580" s="15">
        <f t="shared" si="64"/>
        <v>6.8066666666666658</v>
      </c>
      <c r="J580" s="185">
        <v>12</v>
      </c>
      <c r="K580" s="30">
        <v>81.679999999999993</v>
      </c>
      <c r="M580" s="15"/>
      <c r="P580" s="192">
        <f t="shared" si="57"/>
        <v>0</v>
      </c>
    </row>
    <row r="581" spans="1:16" s="4" customFormat="1">
      <c r="A581" s="27" t="s">
        <v>43</v>
      </c>
      <c r="C581" s="183" t="s">
        <v>961</v>
      </c>
      <c r="D581" s="57" t="s">
        <v>215</v>
      </c>
      <c r="E581" s="184" t="s">
        <v>932</v>
      </c>
      <c r="F581" s="57" t="s">
        <v>482</v>
      </c>
      <c r="G581" s="185" t="s">
        <v>933</v>
      </c>
      <c r="H581" s="185" t="s">
        <v>140</v>
      </c>
      <c r="I581" s="15">
        <f t="shared" si="64"/>
        <v>3.331666666666667</v>
      </c>
      <c r="J581" s="185">
        <v>24</v>
      </c>
      <c r="K581" s="30">
        <v>79.960000000000008</v>
      </c>
      <c r="M581" s="15"/>
      <c r="P581" s="192">
        <f t="shared" si="57"/>
        <v>0</v>
      </c>
    </row>
    <row r="582" spans="1:16" s="4" customFormat="1">
      <c r="A582" s="27" t="s">
        <v>43</v>
      </c>
      <c r="C582" s="183" t="s">
        <v>952</v>
      </c>
      <c r="D582" s="57" t="s">
        <v>215</v>
      </c>
      <c r="E582" s="184" t="s">
        <v>948</v>
      </c>
      <c r="F582" s="57" t="s">
        <v>501</v>
      </c>
      <c r="G582" s="185" t="s">
        <v>933</v>
      </c>
      <c r="H582" s="185" t="s">
        <v>140</v>
      </c>
      <c r="I582" s="15">
        <f t="shared" si="64"/>
        <v>5.6566666666666663</v>
      </c>
      <c r="J582" s="185">
        <v>12</v>
      </c>
      <c r="K582" s="30">
        <v>67.88</v>
      </c>
      <c r="M582" s="15"/>
      <c r="P582" s="192">
        <f t="shared" ref="P582:P645" si="65">O582*K582</f>
        <v>0</v>
      </c>
    </row>
    <row r="583" spans="1:16" s="4" customFormat="1">
      <c r="C583" s="183"/>
      <c r="E583" s="184"/>
      <c r="F583" s="57"/>
      <c r="G583" s="185"/>
      <c r="H583" s="185"/>
      <c r="I583" s="30"/>
      <c r="J583" s="185"/>
      <c r="K583" s="30"/>
      <c r="M583" s="185"/>
      <c r="P583" s="192">
        <f t="shared" si="65"/>
        <v>0</v>
      </c>
    </row>
    <row r="584" spans="1:16">
      <c r="B584" s="44" t="s">
        <v>218</v>
      </c>
      <c r="C584" s="33"/>
      <c r="D584" s="66"/>
      <c r="E584" s="74"/>
      <c r="F584" s="74"/>
      <c r="G584" s="66"/>
      <c r="H584" s="66"/>
      <c r="I584" s="32"/>
      <c r="J584" s="86"/>
      <c r="K584" s="32"/>
      <c r="L584" s="33"/>
      <c r="M584" s="32"/>
      <c r="N584" s="66"/>
      <c r="O584" s="33"/>
      <c r="P584" s="192">
        <f t="shared" si="65"/>
        <v>0</v>
      </c>
    </row>
    <row r="585" spans="1:16">
      <c r="C585" s="11" t="s">
        <v>315</v>
      </c>
      <c r="D585" s="14" t="s">
        <v>215</v>
      </c>
      <c r="E585" s="72">
        <v>9.1999999999999998E-2</v>
      </c>
      <c r="F585" s="72" t="s">
        <v>607</v>
      </c>
      <c r="G585" s="14" t="s">
        <v>313</v>
      </c>
      <c r="H585" s="14" t="s">
        <v>75</v>
      </c>
      <c r="I585" s="15">
        <f t="shared" ref="I585:I586" si="66">K585/J585</f>
        <v>6.9866666666666672</v>
      </c>
      <c r="J585" s="87">
        <v>12</v>
      </c>
      <c r="K585" s="15">
        <v>83.84</v>
      </c>
      <c r="P585" s="192">
        <f t="shared" si="65"/>
        <v>0</v>
      </c>
    </row>
    <row r="586" spans="1:16">
      <c r="C586" s="6" t="s">
        <v>316</v>
      </c>
      <c r="D586" s="14" t="s">
        <v>215</v>
      </c>
      <c r="E586" s="72">
        <v>9.5000000000000001E-2</v>
      </c>
      <c r="F586" s="72" t="s">
        <v>590</v>
      </c>
      <c r="G586" s="14" t="s">
        <v>155</v>
      </c>
      <c r="H586" s="14" t="s">
        <v>140</v>
      </c>
      <c r="I586" s="15">
        <f t="shared" si="66"/>
        <v>5.1566666666666672</v>
      </c>
      <c r="J586" s="87">
        <v>12</v>
      </c>
      <c r="K586" s="15">
        <v>61.88</v>
      </c>
      <c r="L586" s="13"/>
      <c r="P586" s="192">
        <f t="shared" si="65"/>
        <v>0</v>
      </c>
    </row>
    <row r="587" spans="1:16">
      <c r="P587" s="192">
        <f t="shared" si="65"/>
        <v>0</v>
      </c>
    </row>
    <row r="588" spans="1:16" ht="15" customHeight="1">
      <c r="B588" s="44" t="s">
        <v>199</v>
      </c>
      <c r="C588" s="33"/>
      <c r="D588" s="66"/>
      <c r="E588" s="74"/>
      <c r="F588" s="74"/>
      <c r="G588" s="66"/>
      <c r="H588" s="66"/>
      <c r="I588" s="32"/>
      <c r="J588" s="86"/>
      <c r="K588" s="32"/>
      <c r="L588" s="33"/>
      <c r="M588" s="32"/>
      <c r="N588" s="66"/>
      <c r="O588" s="33"/>
      <c r="P588" s="192">
        <f t="shared" si="65"/>
        <v>0</v>
      </c>
    </row>
    <row r="589" spans="1:16" ht="15" customHeight="1">
      <c r="A589" s="27" t="s">
        <v>43</v>
      </c>
      <c r="B589" s="35"/>
      <c r="C589" t="s">
        <v>921</v>
      </c>
      <c r="D589" s="14" t="s">
        <v>198</v>
      </c>
      <c r="E589" s="132">
        <v>6.8000000000000005E-2</v>
      </c>
      <c r="F589" s="72" t="s">
        <v>502</v>
      </c>
      <c r="G589" s="14" t="s">
        <v>155</v>
      </c>
      <c r="H589" s="14" t="s">
        <v>140</v>
      </c>
      <c r="I589" s="15">
        <f t="shared" ref="I589:I594" si="67">K589/J589</f>
        <v>4.001666666666666</v>
      </c>
      <c r="J589" s="87">
        <v>24</v>
      </c>
      <c r="K589" s="15">
        <v>96.039999999999992</v>
      </c>
      <c r="L589" s="13"/>
      <c r="P589" s="192">
        <f t="shared" si="65"/>
        <v>0</v>
      </c>
    </row>
    <row r="590" spans="1:16" ht="15" customHeight="1">
      <c r="A590" s="27" t="s">
        <v>43</v>
      </c>
      <c r="B590" s="35"/>
      <c r="C590" t="s">
        <v>878</v>
      </c>
      <c r="D590" s="14" t="s">
        <v>198</v>
      </c>
      <c r="E590" s="132">
        <v>6.2E-2</v>
      </c>
      <c r="F590" s="72" t="s">
        <v>502</v>
      </c>
      <c r="G590" s="14" t="s">
        <v>155</v>
      </c>
      <c r="H590" s="14" t="s">
        <v>140</v>
      </c>
      <c r="I590" s="15">
        <f t="shared" si="67"/>
        <v>3.7416666666666671</v>
      </c>
      <c r="J590" s="87">
        <v>24</v>
      </c>
      <c r="K590" s="15">
        <v>89.800000000000011</v>
      </c>
      <c r="L590" s="13"/>
      <c r="P590" s="192">
        <f t="shared" si="65"/>
        <v>0</v>
      </c>
    </row>
    <row r="591" spans="1:16" ht="15" customHeight="1">
      <c r="A591" s="27" t="s">
        <v>43</v>
      </c>
      <c r="B591" s="35"/>
      <c r="C591" t="s">
        <v>879</v>
      </c>
      <c r="D591" s="14" t="s">
        <v>198</v>
      </c>
      <c r="E591" s="132">
        <v>4.4999999999999998E-2</v>
      </c>
      <c r="F591" s="72" t="s">
        <v>482</v>
      </c>
      <c r="G591" s="14" t="s">
        <v>74</v>
      </c>
      <c r="H591" s="14" t="s">
        <v>140</v>
      </c>
      <c r="I591" s="15">
        <f t="shared" si="67"/>
        <v>2.7416666666666671</v>
      </c>
      <c r="J591" s="87">
        <v>24</v>
      </c>
      <c r="K591" s="15">
        <v>65.800000000000011</v>
      </c>
      <c r="L591" s="13"/>
      <c r="P591" s="192">
        <f t="shared" si="65"/>
        <v>0</v>
      </c>
    </row>
    <row r="592" spans="1:16" ht="15" customHeight="1">
      <c r="A592" s="27" t="s">
        <v>43</v>
      </c>
      <c r="B592" s="35"/>
      <c r="C592" t="s">
        <v>881</v>
      </c>
      <c r="D592" s="14" t="s">
        <v>198</v>
      </c>
      <c r="E592" s="132">
        <v>3.0000000000000001E-3</v>
      </c>
      <c r="F592" s="72" t="s">
        <v>541</v>
      </c>
      <c r="G592" s="14" t="s">
        <v>74</v>
      </c>
      <c r="H592" s="14" t="s">
        <v>140</v>
      </c>
      <c r="I592" s="15">
        <f t="shared" si="67"/>
        <v>2.2916666666666665</v>
      </c>
      <c r="J592" s="87">
        <v>24</v>
      </c>
      <c r="K592" s="15">
        <v>55</v>
      </c>
      <c r="L592" s="13"/>
      <c r="P592" s="192">
        <f t="shared" si="65"/>
        <v>0</v>
      </c>
    </row>
    <row r="593" spans="1:16" ht="15" customHeight="1">
      <c r="A593" s="27" t="s">
        <v>43</v>
      </c>
      <c r="B593" s="35"/>
      <c r="C593" t="s">
        <v>962</v>
      </c>
      <c r="D593" s="14" t="s">
        <v>198</v>
      </c>
      <c r="E593" s="132">
        <v>0.05</v>
      </c>
      <c r="F593" s="72" t="s">
        <v>502</v>
      </c>
      <c r="G593" s="14" t="s">
        <v>74</v>
      </c>
      <c r="H593" s="14" t="s">
        <v>140</v>
      </c>
      <c r="I593" s="15">
        <f t="shared" si="67"/>
        <v>2.7416666666666671</v>
      </c>
      <c r="J593" s="87">
        <v>24</v>
      </c>
      <c r="K593" s="15">
        <v>65.800000000000011</v>
      </c>
      <c r="L593" s="13"/>
      <c r="P593" s="192">
        <f t="shared" si="65"/>
        <v>0</v>
      </c>
    </row>
    <row r="594" spans="1:16" ht="15" customHeight="1">
      <c r="A594" s="27" t="s">
        <v>43</v>
      </c>
      <c r="B594" s="35"/>
      <c r="C594" t="s">
        <v>880</v>
      </c>
      <c r="D594" s="14" t="s">
        <v>198</v>
      </c>
      <c r="E594" s="132">
        <v>4.8000000000000001E-2</v>
      </c>
      <c r="F594" s="72" t="s">
        <v>482</v>
      </c>
      <c r="G594" s="14" t="s">
        <v>155</v>
      </c>
      <c r="H594" s="14" t="s">
        <v>140</v>
      </c>
      <c r="I594" s="15">
        <f t="shared" si="67"/>
        <v>3.7116666666666664</v>
      </c>
      <c r="J594" s="87">
        <v>24</v>
      </c>
      <c r="K594" s="15">
        <v>89.08</v>
      </c>
      <c r="L594" s="13"/>
      <c r="P594" s="192">
        <f t="shared" si="65"/>
        <v>0</v>
      </c>
    </row>
    <row r="595" spans="1:16" ht="15" customHeight="1">
      <c r="J595" s="87"/>
      <c r="P595" s="192">
        <f t="shared" si="65"/>
        <v>0</v>
      </c>
    </row>
    <row r="596" spans="1:16" ht="15" customHeight="1">
      <c r="B596" s="44" t="s">
        <v>203</v>
      </c>
      <c r="C596" s="33"/>
      <c r="D596" s="66"/>
      <c r="E596" s="74"/>
      <c r="F596" s="74"/>
      <c r="G596" s="66"/>
      <c r="H596" s="66"/>
      <c r="I596" s="32"/>
      <c r="J596" s="86"/>
      <c r="K596" s="32"/>
      <c r="L596" s="33"/>
      <c r="M596" s="32"/>
      <c r="N596" s="66"/>
      <c r="O596" s="33"/>
      <c r="P596" s="192">
        <f t="shared" si="65"/>
        <v>0</v>
      </c>
    </row>
    <row r="597" spans="1:16" ht="15" customHeight="1">
      <c r="A597" s="65" t="s">
        <v>44</v>
      </c>
      <c r="B597" s="14"/>
      <c r="C597" t="s">
        <v>463</v>
      </c>
      <c r="D597" s="14" t="s">
        <v>201</v>
      </c>
      <c r="E597" s="72" t="s">
        <v>303</v>
      </c>
      <c r="F597" s="72" t="s">
        <v>483</v>
      </c>
      <c r="G597" s="14" t="s">
        <v>274</v>
      </c>
      <c r="H597" s="14" t="s">
        <v>75</v>
      </c>
      <c r="I597" s="15">
        <f>K597/J597</f>
        <v>6.6866666666666665</v>
      </c>
      <c r="J597" s="87">
        <v>12</v>
      </c>
      <c r="K597" s="15">
        <v>80.239999999999995</v>
      </c>
      <c r="P597" s="192">
        <f t="shared" si="65"/>
        <v>0</v>
      </c>
    </row>
    <row r="598" spans="1:16">
      <c r="L598" s="7"/>
      <c r="P598" s="192">
        <f t="shared" si="65"/>
        <v>0</v>
      </c>
    </row>
    <row r="599" spans="1:16" ht="13.95" customHeight="1">
      <c r="B599" s="44" t="s">
        <v>19</v>
      </c>
      <c r="C599" s="33"/>
      <c r="D599" s="66"/>
      <c r="E599" s="74"/>
      <c r="F599" s="74"/>
      <c r="G599" s="66"/>
      <c r="H599" s="66"/>
      <c r="I599" s="32"/>
      <c r="J599" s="66"/>
      <c r="K599" s="32"/>
      <c r="L599" s="34"/>
      <c r="M599" s="32"/>
      <c r="N599" s="66"/>
      <c r="O599" s="33"/>
      <c r="P599" s="192">
        <f t="shared" si="65"/>
        <v>0</v>
      </c>
    </row>
    <row r="600" spans="1:16" ht="13.95" customHeight="1">
      <c r="C600" t="s">
        <v>308</v>
      </c>
      <c r="D600" s="14" t="s">
        <v>216</v>
      </c>
      <c r="E600" s="79">
        <v>0.11</v>
      </c>
      <c r="F600" s="79" t="s">
        <v>483</v>
      </c>
      <c r="G600" s="14" t="s">
        <v>274</v>
      </c>
      <c r="H600" s="14" t="s">
        <v>75</v>
      </c>
      <c r="I600" s="15">
        <f t="shared" ref="I600:I604" si="68">K600/J600</f>
        <v>17.316666666666666</v>
      </c>
      <c r="J600" s="14">
        <v>12</v>
      </c>
      <c r="K600" s="15">
        <v>207.79999999999998</v>
      </c>
      <c r="L600" s="7"/>
      <c r="P600" s="192">
        <f t="shared" si="65"/>
        <v>0</v>
      </c>
    </row>
    <row r="601" spans="1:16" ht="13.95" customHeight="1">
      <c r="C601" t="s">
        <v>309</v>
      </c>
      <c r="D601" s="14" t="s">
        <v>216</v>
      </c>
      <c r="E601" s="79">
        <v>0.08</v>
      </c>
      <c r="F601" s="79" t="s">
        <v>483</v>
      </c>
      <c r="G601" s="57" t="s">
        <v>76</v>
      </c>
      <c r="H601" s="57" t="s">
        <v>75</v>
      </c>
      <c r="I601" s="15">
        <f t="shared" si="68"/>
        <v>25.416666666666668</v>
      </c>
      <c r="J601" s="14">
        <v>12</v>
      </c>
      <c r="K601" s="15">
        <v>305</v>
      </c>
      <c r="L601" s="7"/>
      <c r="P601" s="192">
        <f t="shared" si="65"/>
        <v>0</v>
      </c>
    </row>
    <row r="602" spans="1:16" ht="13.95" customHeight="1">
      <c r="A602" s="65" t="s">
        <v>44</v>
      </c>
      <c r="B602" s="14"/>
      <c r="C602" t="s">
        <v>310</v>
      </c>
      <c r="D602" s="14" t="s">
        <v>216</v>
      </c>
      <c r="E602" s="79">
        <v>6.3700000000000007E-2</v>
      </c>
      <c r="F602" s="79" t="s">
        <v>483</v>
      </c>
      <c r="G602" s="57" t="s">
        <v>76</v>
      </c>
      <c r="H602" s="57" t="s">
        <v>75</v>
      </c>
      <c r="I602" s="15">
        <f t="shared" si="68"/>
        <v>25.316666666666663</v>
      </c>
      <c r="J602" s="14">
        <v>12</v>
      </c>
      <c r="K602" s="15">
        <v>303.79999999999995</v>
      </c>
      <c r="L602" s="7"/>
      <c r="P602" s="192">
        <f t="shared" si="65"/>
        <v>0</v>
      </c>
    </row>
    <row r="603" spans="1:16" ht="13.95" customHeight="1">
      <c r="C603" t="s">
        <v>311</v>
      </c>
      <c r="D603" s="14" t="s">
        <v>216</v>
      </c>
      <c r="E603" s="79">
        <v>0.11600000000000001</v>
      </c>
      <c r="F603" s="79" t="s">
        <v>483</v>
      </c>
      <c r="G603" s="57" t="s">
        <v>76</v>
      </c>
      <c r="H603" s="57" t="s">
        <v>75</v>
      </c>
      <c r="I603" s="15">
        <f t="shared" si="68"/>
        <v>23.916666666666668</v>
      </c>
      <c r="J603" s="14">
        <v>12</v>
      </c>
      <c r="K603" s="15">
        <v>287</v>
      </c>
      <c r="L603" s="7"/>
      <c r="P603" s="192">
        <f t="shared" si="65"/>
        <v>0</v>
      </c>
    </row>
    <row r="604" spans="1:16" ht="13.95" customHeight="1">
      <c r="C604" t="s">
        <v>312</v>
      </c>
      <c r="D604" s="14" t="s">
        <v>216</v>
      </c>
      <c r="E604" s="79">
        <v>8.1000000000000003E-2</v>
      </c>
      <c r="F604" s="79" t="s">
        <v>483</v>
      </c>
      <c r="G604" s="57" t="s">
        <v>76</v>
      </c>
      <c r="H604" s="57" t="s">
        <v>75</v>
      </c>
      <c r="I604" s="15">
        <f t="shared" si="68"/>
        <v>22.516666666666669</v>
      </c>
      <c r="J604" s="14">
        <v>12</v>
      </c>
      <c r="K604" s="15">
        <v>270.20000000000005</v>
      </c>
      <c r="L604" s="7"/>
      <c r="P604" s="192">
        <f t="shared" si="65"/>
        <v>0</v>
      </c>
    </row>
    <row r="605" spans="1:16" ht="15.6" customHeight="1">
      <c r="A605" s="35"/>
      <c r="B605" s="35"/>
      <c r="E605" s="79"/>
      <c r="F605" s="79"/>
      <c r="L605" s="13"/>
      <c r="P605" s="192">
        <f t="shared" si="65"/>
        <v>0</v>
      </c>
    </row>
    <row r="606" spans="1:16" ht="13.95" customHeight="1">
      <c r="L606" s="7"/>
      <c r="P606" s="192">
        <f t="shared" si="65"/>
        <v>0</v>
      </c>
    </row>
    <row r="607" spans="1:16" ht="26.4" customHeight="1">
      <c r="C607" s="71" t="s">
        <v>32</v>
      </c>
      <c r="L607" s="7"/>
      <c r="P607" s="192">
        <f t="shared" si="65"/>
        <v>0</v>
      </c>
    </row>
    <row r="608" spans="1:16" ht="13.95" customHeight="1">
      <c r="L608" s="7"/>
      <c r="P608" s="192">
        <f t="shared" si="65"/>
        <v>0</v>
      </c>
    </row>
    <row r="609" spans="1:16">
      <c r="B609" s="69" t="s">
        <v>29</v>
      </c>
      <c r="C609" s="47"/>
      <c r="D609" s="77"/>
      <c r="E609" s="78"/>
      <c r="F609" s="78"/>
      <c r="G609" s="77"/>
      <c r="H609" s="77"/>
      <c r="I609" s="46"/>
      <c r="J609" s="77"/>
      <c r="K609" s="46"/>
      <c r="L609" s="48"/>
      <c r="M609" s="46"/>
      <c r="N609" s="77"/>
      <c r="O609" s="47"/>
      <c r="P609" s="192">
        <f t="shared" si="65"/>
        <v>0</v>
      </c>
    </row>
    <row r="610" spans="1:16">
      <c r="C610" t="s">
        <v>280</v>
      </c>
      <c r="D610" s="14" t="s">
        <v>71</v>
      </c>
      <c r="E610" s="72" t="s">
        <v>284</v>
      </c>
      <c r="F610" s="72" t="s">
        <v>541</v>
      </c>
      <c r="G610" s="14" t="s">
        <v>74</v>
      </c>
      <c r="H610" s="14" t="s">
        <v>140</v>
      </c>
      <c r="I610" s="15">
        <f t="shared" ref="I610:I612" si="69">K610/J610</f>
        <v>2.2016666666666667</v>
      </c>
      <c r="J610" s="14">
        <v>24</v>
      </c>
      <c r="K610" s="15">
        <v>52.839999999999996</v>
      </c>
      <c r="L610" s="7"/>
      <c r="P610" s="192">
        <f t="shared" si="65"/>
        <v>0</v>
      </c>
    </row>
    <row r="611" spans="1:16">
      <c r="C611" t="s">
        <v>281</v>
      </c>
      <c r="D611" s="14" t="s">
        <v>71</v>
      </c>
      <c r="E611" s="79">
        <v>5.0000000000000001E-3</v>
      </c>
      <c r="F611" s="79" t="s">
        <v>811</v>
      </c>
      <c r="G611" s="14" t="s">
        <v>74</v>
      </c>
      <c r="H611" s="14" t="s">
        <v>75</v>
      </c>
      <c r="I611" s="15">
        <f t="shared" si="69"/>
        <v>2.2016666666666667</v>
      </c>
      <c r="J611" s="14">
        <v>24</v>
      </c>
      <c r="K611" s="15">
        <v>52.839999999999996</v>
      </c>
      <c r="L611" s="7"/>
      <c r="P611" s="192">
        <f t="shared" si="65"/>
        <v>0</v>
      </c>
    </row>
    <row r="612" spans="1:16">
      <c r="C612" t="s">
        <v>838</v>
      </c>
      <c r="D612" s="14" t="s">
        <v>71</v>
      </c>
      <c r="E612" s="79">
        <v>5.0000000000000001E-3</v>
      </c>
      <c r="F612" s="79" t="s">
        <v>541</v>
      </c>
      <c r="G612" s="14" t="s">
        <v>74</v>
      </c>
      <c r="H612" s="14" t="s">
        <v>140</v>
      </c>
      <c r="I612" s="15">
        <f t="shared" si="69"/>
        <v>2.4216666666666664</v>
      </c>
      <c r="J612" s="14">
        <v>24</v>
      </c>
      <c r="K612" s="15">
        <v>58.12</v>
      </c>
      <c r="L612" s="7"/>
      <c r="P612" s="192">
        <f t="shared" si="65"/>
        <v>0</v>
      </c>
    </row>
    <row r="613" spans="1:16">
      <c r="E613" s="79"/>
      <c r="F613" s="79"/>
      <c r="L613" s="7"/>
      <c r="P613" s="192">
        <f t="shared" si="65"/>
        <v>0</v>
      </c>
    </row>
    <row r="614" spans="1:16">
      <c r="B614" s="70" t="s">
        <v>567</v>
      </c>
      <c r="C614" s="47"/>
      <c r="D614" s="77"/>
      <c r="E614" s="78"/>
      <c r="F614" s="78"/>
      <c r="G614" s="77"/>
      <c r="H614" s="77"/>
      <c r="I614" s="46"/>
      <c r="J614" s="90"/>
      <c r="K614" s="46"/>
      <c r="L614" s="47"/>
      <c r="M614" s="46"/>
      <c r="N614" s="77"/>
      <c r="O614" s="47"/>
      <c r="P614" s="192">
        <f t="shared" si="65"/>
        <v>0</v>
      </c>
    </row>
    <row r="615" spans="1:16">
      <c r="A615" s="42"/>
      <c r="B615" s="42"/>
      <c r="C615" s="4" t="s">
        <v>282</v>
      </c>
      <c r="D615" s="14" t="s">
        <v>214</v>
      </c>
      <c r="E615" s="72" t="s">
        <v>284</v>
      </c>
      <c r="F615" s="72" t="s">
        <v>541</v>
      </c>
      <c r="G615" s="14" t="s">
        <v>74</v>
      </c>
      <c r="H615" s="14" t="s">
        <v>140</v>
      </c>
      <c r="I615" s="15">
        <f t="shared" ref="I615:I617" si="70">K615/J615</f>
        <v>2.4316666666666666</v>
      </c>
      <c r="J615" s="14">
        <v>24</v>
      </c>
      <c r="K615" s="15">
        <v>58.36</v>
      </c>
      <c r="P615" s="192">
        <f t="shared" si="65"/>
        <v>0</v>
      </c>
    </row>
    <row r="616" spans="1:16">
      <c r="A616" s="42"/>
      <c r="B616" s="42"/>
      <c r="C616" s="4" t="s">
        <v>283</v>
      </c>
      <c r="D616" s="14" t="s">
        <v>214</v>
      </c>
      <c r="E616" s="72" t="s">
        <v>284</v>
      </c>
      <c r="F616" s="72" t="s">
        <v>562</v>
      </c>
      <c r="G616" s="14" t="s">
        <v>74</v>
      </c>
      <c r="H616" s="14" t="s">
        <v>140</v>
      </c>
      <c r="I616" s="15">
        <f t="shared" si="70"/>
        <v>2.5916666666666663</v>
      </c>
      <c r="J616" s="87">
        <v>24</v>
      </c>
      <c r="K616" s="15">
        <v>62.199999999999996</v>
      </c>
      <c r="P616" s="192">
        <f t="shared" si="65"/>
        <v>0</v>
      </c>
    </row>
    <row r="617" spans="1:16">
      <c r="A617" s="14"/>
      <c r="B617" s="42"/>
      <c r="C617" s="4" t="s">
        <v>563</v>
      </c>
      <c r="D617" s="14" t="s">
        <v>214</v>
      </c>
      <c r="E617" s="72" t="s">
        <v>284</v>
      </c>
      <c r="F617" s="72" t="s">
        <v>564</v>
      </c>
      <c r="G617" s="14" t="s">
        <v>74</v>
      </c>
      <c r="H617" s="14" t="s">
        <v>140</v>
      </c>
      <c r="I617" s="15">
        <f t="shared" si="70"/>
        <v>2.5916666666666663</v>
      </c>
      <c r="J617" s="87">
        <v>24</v>
      </c>
      <c r="K617" s="15">
        <v>62.199999999999996</v>
      </c>
      <c r="P617" s="192">
        <f t="shared" si="65"/>
        <v>0</v>
      </c>
    </row>
    <row r="618" spans="1:16">
      <c r="P618" s="192">
        <f t="shared" si="65"/>
        <v>0</v>
      </c>
    </row>
    <row r="619" spans="1:16">
      <c r="B619" s="70" t="s">
        <v>10</v>
      </c>
      <c r="C619" s="47"/>
      <c r="D619" s="77"/>
      <c r="E619" s="78"/>
      <c r="F619" s="78"/>
      <c r="G619" s="77"/>
      <c r="H619" s="77"/>
      <c r="I619" s="46"/>
      <c r="J619" s="77"/>
      <c r="K619" s="46"/>
      <c r="L619" s="48"/>
      <c r="M619" s="46"/>
      <c r="N619" s="77"/>
      <c r="O619" s="47"/>
      <c r="P619" s="192">
        <f t="shared" si="65"/>
        <v>0</v>
      </c>
    </row>
    <row r="620" spans="1:16">
      <c r="C620" s="4" t="s">
        <v>291</v>
      </c>
      <c r="D620" s="14" t="s">
        <v>71</v>
      </c>
      <c r="E620" s="72" t="s">
        <v>285</v>
      </c>
      <c r="F620" s="72" t="s">
        <v>541</v>
      </c>
      <c r="G620" s="14" t="s">
        <v>74</v>
      </c>
      <c r="H620" s="14" t="s">
        <v>140</v>
      </c>
      <c r="I620" s="15">
        <f>K620/J620</f>
        <v>2.0216666666666669</v>
      </c>
      <c r="J620" s="14">
        <v>24</v>
      </c>
      <c r="K620" s="15">
        <v>48.52</v>
      </c>
      <c r="L620" s="7"/>
      <c r="P620" s="192">
        <f t="shared" si="65"/>
        <v>0</v>
      </c>
    </row>
    <row r="621" spans="1:16">
      <c r="C621" s="4"/>
      <c r="L621" s="7"/>
      <c r="P621" s="192">
        <f t="shared" si="65"/>
        <v>0</v>
      </c>
    </row>
    <row r="622" spans="1:16">
      <c r="B622" s="70" t="s">
        <v>232</v>
      </c>
      <c r="C622" s="47"/>
      <c r="D622" s="77"/>
      <c r="E622" s="78"/>
      <c r="F622" s="78"/>
      <c r="G622" s="77"/>
      <c r="H622" s="77"/>
      <c r="I622" s="46"/>
      <c r="J622" s="90"/>
      <c r="K622" s="46"/>
      <c r="L622" s="48"/>
      <c r="M622" s="46"/>
      <c r="N622" s="77"/>
      <c r="O622" s="47"/>
      <c r="P622" s="192">
        <f t="shared" si="65"/>
        <v>0</v>
      </c>
    </row>
    <row r="623" spans="1:16">
      <c r="A623" s="42"/>
      <c r="B623" s="42"/>
      <c r="C623" s="4" t="s">
        <v>292</v>
      </c>
      <c r="D623" s="14" t="s">
        <v>206</v>
      </c>
      <c r="E623" s="79">
        <v>5.0000000000000001E-3</v>
      </c>
      <c r="F623" s="79" t="s">
        <v>542</v>
      </c>
      <c r="G623" s="14" t="s">
        <v>98</v>
      </c>
      <c r="H623" s="14" t="s">
        <v>140</v>
      </c>
      <c r="I623" s="15">
        <f>K623/J623</f>
        <v>3.2399999999999998</v>
      </c>
      <c r="J623" s="87">
        <v>20</v>
      </c>
      <c r="K623" s="15">
        <v>64.8</v>
      </c>
      <c r="P623" s="192">
        <f t="shared" si="65"/>
        <v>0</v>
      </c>
    </row>
    <row r="624" spans="1:16">
      <c r="A624" s="42"/>
      <c r="B624" s="42"/>
      <c r="C624" s="4"/>
      <c r="E624" s="79"/>
      <c r="F624" s="79"/>
      <c r="J624" s="87"/>
      <c r="P624" s="192">
        <f t="shared" si="65"/>
        <v>0</v>
      </c>
    </row>
    <row r="625" spans="1:16">
      <c r="B625" s="70" t="s">
        <v>270</v>
      </c>
      <c r="C625" s="47"/>
      <c r="D625" s="77"/>
      <c r="E625" s="78"/>
      <c r="F625" s="78"/>
      <c r="G625" s="77"/>
      <c r="H625" s="77"/>
      <c r="I625" s="46"/>
      <c r="J625" s="90"/>
      <c r="K625" s="46"/>
      <c r="L625" s="48"/>
      <c r="M625" s="46"/>
      <c r="N625" s="77"/>
      <c r="O625" s="47"/>
      <c r="P625" s="192">
        <f t="shared" si="65"/>
        <v>0</v>
      </c>
    </row>
    <row r="626" spans="1:16">
      <c r="A626" s="27" t="s">
        <v>43</v>
      </c>
      <c r="B626" s="14"/>
      <c r="C626" t="s">
        <v>30</v>
      </c>
      <c r="D626" s="14" t="s">
        <v>257</v>
      </c>
      <c r="E626" s="72">
        <v>4.0000000000000001E-3</v>
      </c>
      <c r="F626" s="83" t="s">
        <v>898</v>
      </c>
      <c r="G626" s="14" t="s">
        <v>74</v>
      </c>
      <c r="H626" s="14" t="s">
        <v>140</v>
      </c>
      <c r="I626" s="15">
        <f t="shared" ref="I626:I627" si="71">K626/J626</f>
        <v>2.1316666666666668</v>
      </c>
      <c r="J626" s="14">
        <v>24</v>
      </c>
      <c r="K626" s="15">
        <v>51.160000000000004</v>
      </c>
      <c r="N626"/>
      <c r="P626" s="192">
        <f t="shared" si="65"/>
        <v>0</v>
      </c>
    </row>
    <row r="627" spans="1:16">
      <c r="A627" s="27" t="s">
        <v>43</v>
      </c>
      <c r="C627" t="s">
        <v>31</v>
      </c>
      <c r="D627" s="14" t="s">
        <v>257</v>
      </c>
      <c r="E627" s="72">
        <v>4.0000000000000001E-3</v>
      </c>
      <c r="F627" s="83" t="s">
        <v>898</v>
      </c>
      <c r="G627" s="14" t="s">
        <v>74</v>
      </c>
      <c r="H627" s="14" t="s">
        <v>140</v>
      </c>
      <c r="I627" s="15">
        <f t="shared" si="71"/>
        <v>2.1316666666666668</v>
      </c>
      <c r="J627" s="14">
        <v>24</v>
      </c>
      <c r="K627" s="15">
        <v>51.160000000000004</v>
      </c>
      <c r="N627"/>
      <c r="P627" s="192">
        <f t="shared" si="65"/>
        <v>0</v>
      </c>
    </row>
    <row r="628" spans="1:16" ht="13.95" customHeight="1">
      <c r="C628" s="3"/>
      <c r="L628" s="7"/>
      <c r="P628" s="192">
        <f t="shared" si="65"/>
        <v>0</v>
      </c>
    </row>
    <row r="629" spans="1:16">
      <c r="B629" s="69" t="s">
        <v>290</v>
      </c>
      <c r="C629" s="47"/>
      <c r="D629" s="77"/>
      <c r="E629" s="78"/>
      <c r="F629" s="78"/>
      <c r="G629" s="77"/>
      <c r="H629" s="77"/>
      <c r="I629" s="46"/>
      <c r="J629" s="77"/>
      <c r="K629" s="46"/>
      <c r="L629" s="48"/>
      <c r="M629" s="46"/>
      <c r="N629" s="77"/>
      <c r="O629" s="47"/>
      <c r="P629" s="192">
        <f t="shared" si="65"/>
        <v>0</v>
      </c>
    </row>
    <row r="630" spans="1:16" s="4" customFormat="1">
      <c r="A630" s="65" t="s">
        <v>44</v>
      </c>
      <c r="B630" s="14"/>
      <c r="C630" t="s">
        <v>559</v>
      </c>
      <c r="D630" s="57" t="s">
        <v>204</v>
      </c>
      <c r="E630" s="80">
        <v>5.0000000000000001E-3</v>
      </c>
      <c r="F630" s="80" t="s">
        <v>535</v>
      </c>
      <c r="G630" s="14" t="s">
        <v>74</v>
      </c>
      <c r="H630" s="14" t="s">
        <v>140</v>
      </c>
      <c r="I630" s="15">
        <f t="shared" ref="I630:I632" si="72">K630/J630</f>
        <v>2.0116666666666667</v>
      </c>
      <c r="J630" s="14">
        <v>24</v>
      </c>
      <c r="K630" s="15">
        <v>48.28</v>
      </c>
      <c r="M630" s="15"/>
      <c r="N630" s="57"/>
      <c r="O630"/>
      <c r="P630" s="192">
        <f t="shared" si="65"/>
        <v>0</v>
      </c>
    </row>
    <row r="631" spans="1:16">
      <c r="A631" s="42"/>
      <c r="B631" s="42"/>
      <c r="C631" t="s">
        <v>560</v>
      </c>
      <c r="D631" s="57" t="s">
        <v>204</v>
      </c>
      <c r="E631" s="72" t="s">
        <v>284</v>
      </c>
      <c r="F631" s="72" t="s">
        <v>525</v>
      </c>
      <c r="G631" s="14" t="s">
        <v>74</v>
      </c>
      <c r="H631" s="14" t="s">
        <v>140</v>
      </c>
      <c r="I631" s="15">
        <f t="shared" si="72"/>
        <v>2.0116666666666667</v>
      </c>
      <c r="J631" s="14">
        <v>24</v>
      </c>
      <c r="K631" s="15">
        <v>48.28</v>
      </c>
      <c r="O631" s="4"/>
      <c r="P631" s="192">
        <f t="shared" si="65"/>
        <v>0</v>
      </c>
    </row>
    <row r="632" spans="1:16" s="4" customFormat="1">
      <c r="A632"/>
      <c r="B632"/>
      <c r="C632" t="s">
        <v>561</v>
      </c>
      <c r="D632" s="57" t="s">
        <v>204</v>
      </c>
      <c r="E632" s="72" t="s">
        <v>284</v>
      </c>
      <c r="F632" s="72" t="s">
        <v>558</v>
      </c>
      <c r="G632" s="14" t="s">
        <v>74</v>
      </c>
      <c r="H632" s="14" t="s">
        <v>140</v>
      </c>
      <c r="I632" s="15">
        <f t="shared" si="72"/>
        <v>2.0116666666666667</v>
      </c>
      <c r="J632" s="14">
        <v>24</v>
      </c>
      <c r="K632" s="15">
        <v>48.28</v>
      </c>
      <c r="L632"/>
      <c r="M632" s="15"/>
      <c r="N632" s="14"/>
      <c r="O632"/>
      <c r="P632" s="192">
        <f t="shared" si="65"/>
        <v>0</v>
      </c>
    </row>
    <row r="633" spans="1:16" ht="15" customHeight="1">
      <c r="C633" s="11"/>
      <c r="J633" s="87"/>
      <c r="P633" s="192">
        <f t="shared" si="65"/>
        <v>0</v>
      </c>
    </row>
    <row r="634" spans="1:16">
      <c r="B634" s="69" t="s">
        <v>565</v>
      </c>
      <c r="C634" s="47"/>
      <c r="D634" s="77"/>
      <c r="E634" s="78"/>
      <c r="F634" s="78"/>
      <c r="G634" s="77"/>
      <c r="H634" s="77"/>
      <c r="I634" s="46"/>
      <c r="J634" s="77"/>
      <c r="K634" s="46"/>
      <c r="L634" s="48"/>
      <c r="M634" s="46"/>
      <c r="N634" s="77"/>
      <c r="O634" s="47"/>
      <c r="P634" s="192">
        <f t="shared" si="65"/>
        <v>0</v>
      </c>
    </row>
    <row r="635" spans="1:16">
      <c r="C635" t="s">
        <v>156</v>
      </c>
      <c r="D635" s="14" t="s">
        <v>71</v>
      </c>
      <c r="E635" s="79">
        <v>4.0000000000000001E-3</v>
      </c>
      <c r="F635" s="79" t="s">
        <v>541</v>
      </c>
      <c r="G635" s="14" t="s">
        <v>74</v>
      </c>
      <c r="H635" s="14" t="s">
        <v>140</v>
      </c>
      <c r="I635" s="15">
        <f>K635/J635</f>
        <v>2.3916666666666671</v>
      </c>
      <c r="J635" s="14">
        <v>24</v>
      </c>
      <c r="K635" s="15">
        <v>57.400000000000006</v>
      </c>
      <c r="L635" s="7"/>
      <c r="P635" s="192">
        <f t="shared" si="65"/>
        <v>0</v>
      </c>
    </row>
    <row r="636" spans="1:16">
      <c r="L636" s="7"/>
      <c r="P636" s="192">
        <f t="shared" si="65"/>
        <v>0</v>
      </c>
    </row>
    <row r="637" spans="1:16">
      <c r="B637" s="69" t="s">
        <v>566</v>
      </c>
      <c r="C637" s="47"/>
      <c r="D637" s="77"/>
      <c r="E637" s="78"/>
      <c r="F637" s="78"/>
      <c r="G637" s="77"/>
      <c r="H637" s="77"/>
      <c r="I637" s="46"/>
      <c r="J637" s="77"/>
      <c r="K637" s="46"/>
      <c r="L637" s="48"/>
      <c r="M637" s="46"/>
      <c r="N637" s="77"/>
      <c r="O637" s="47"/>
      <c r="P637" s="192">
        <f t="shared" si="65"/>
        <v>0</v>
      </c>
    </row>
    <row r="638" spans="1:16">
      <c r="C638" t="s">
        <v>135</v>
      </c>
      <c r="D638" s="14" t="s">
        <v>71</v>
      </c>
      <c r="E638" s="79">
        <v>5.0000000000000001E-3</v>
      </c>
      <c r="F638" s="79" t="s">
        <v>541</v>
      </c>
      <c r="G638" s="14" t="s">
        <v>74</v>
      </c>
      <c r="H638" s="14" t="s">
        <v>75</v>
      </c>
      <c r="I638" s="15">
        <f>K638/J638</f>
        <v>2.0316666666666667</v>
      </c>
      <c r="J638" s="14">
        <v>24</v>
      </c>
      <c r="K638" s="15">
        <v>48.76</v>
      </c>
      <c r="L638" s="7"/>
      <c r="P638" s="192">
        <f t="shared" si="65"/>
        <v>0</v>
      </c>
    </row>
    <row r="639" spans="1:16">
      <c r="E639" s="79"/>
      <c r="F639" s="79"/>
      <c r="L639" s="7"/>
      <c r="P639" s="192">
        <f t="shared" si="65"/>
        <v>0</v>
      </c>
    </row>
    <row r="640" spans="1:16" s="4" customFormat="1">
      <c r="B640" s="70" t="s">
        <v>931</v>
      </c>
      <c r="C640" s="189"/>
      <c r="D640" s="190"/>
      <c r="E640" s="190"/>
      <c r="F640" s="191"/>
      <c r="G640" s="190"/>
      <c r="H640" s="190"/>
      <c r="I640" s="190"/>
      <c r="J640" s="190"/>
      <c r="K640" s="190"/>
      <c r="L640" s="190"/>
      <c r="M640" s="190"/>
      <c r="N640" s="190"/>
      <c r="O640" s="190"/>
      <c r="P640" s="192">
        <f t="shared" si="65"/>
        <v>0</v>
      </c>
    </row>
    <row r="641" spans="1:16" s="4" customFormat="1">
      <c r="A641" s="27" t="s">
        <v>43</v>
      </c>
      <c r="C641" s="183" t="s">
        <v>942</v>
      </c>
      <c r="D641" s="57" t="s">
        <v>215</v>
      </c>
      <c r="E641" s="184" t="s">
        <v>943</v>
      </c>
      <c r="F641" s="57" t="s">
        <v>541</v>
      </c>
      <c r="G641" s="185" t="s">
        <v>933</v>
      </c>
      <c r="H641" s="185" t="s">
        <v>140</v>
      </c>
      <c r="I641" s="15">
        <f>K641/J641</f>
        <v>3.0316666666666667</v>
      </c>
      <c r="J641" s="185">
        <v>24</v>
      </c>
      <c r="K641" s="30">
        <v>72.760000000000005</v>
      </c>
      <c r="M641" s="15"/>
      <c r="P641" s="192">
        <f t="shared" si="65"/>
        <v>0</v>
      </c>
    </row>
    <row r="642" spans="1:16">
      <c r="E642" s="79"/>
      <c r="F642" s="79"/>
      <c r="L642" s="7"/>
      <c r="P642" s="192">
        <f t="shared" si="65"/>
        <v>0</v>
      </c>
    </row>
    <row r="643" spans="1:16" ht="15" customHeight="1">
      <c r="B643" s="69" t="s">
        <v>199</v>
      </c>
      <c r="C643" s="47"/>
      <c r="D643" s="77"/>
      <c r="E643" s="78"/>
      <c r="F643" s="78"/>
      <c r="G643" s="77"/>
      <c r="H643" s="77"/>
      <c r="I643" s="46"/>
      <c r="J643" s="90"/>
      <c r="K643" s="46"/>
      <c r="L643" s="47"/>
      <c r="M643" s="46"/>
      <c r="N643" s="77"/>
      <c r="O643" s="47"/>
      <c r="P643" s="192">
        <f t="shared" si="65"/>
        <v>0</v>
      </c>
    </row>
    <row r="644" spans="1:16" ht="15" customHeight="1">
      <c r="A644" s="27" t="s">
        <v>43</v>
      </c>
      <c r="B644" s="35"/>
      <c r="C644" t="s">
        <v>881</v>
      </c>
      <c r="D644" s="14" t="s">
        <v>198</v>
      </c>
      <c r="E644" s="131">
        <v>3.0000000000000001E-3</v>
      </c>
      <c r="F644" s="72" t="s">
        <v>541</v>
      </c>
      <c r="G644" s="14" t="s">
        <v>74</v>
      </c>
      <c r="H644" s="14" t="s">
        <v>140</v>
      </c>
      <c r="I644" s="15">
        <f>K644/J644</f>
        <v>2.2916666666666665</v>
      </c>
      <c r="J644" s="87">
        <v>24</v>
      </c>
      <c r="K644" s="15">
        <v>55</v>
      </c>
      <c r="L644" s="13"/>
      <c r="P644" s="192">
        <f t="shared" si="65"/>
        <v>0</v>
      </c>
    </row>
    <row r="645" spans="1:16">
      <c r="L645" s="7"/>
      <c r="P645" s="192">
        <f t="shared" si="65"/>
        <v>0</v>
      </c>
    </row>
    <row r="646" spans="1:16" ht="31.2">
      <c r="C646" s="71" t="s">
        <v>5</v>
      </c>
      <c r="L646" s="7"/>
      <c r="P646" s="192">
        <f t="shared" ref="P646:P706" si="73">O646*K646</f>
        <v>0</v>
      </c>
    </row>
    <row r="647" spans="1:16">
      <c r="B647" s="160" t="s">
        <v>222</v>
      </c>
      <c r="C647" s="161"/>
      <c r="D647" s="162"/>
      <c r="E647" s="163"/>
      <c r="F647" s="163"/>
      <c r="G647" s="162"/>
      <c r="H647" s="162"/>
      <c r="I647" s="164"/>
      <c r="J647" s="162"/>
      <c r="K647" s="164"/>
      <c r="L647" s="165"/>
      <c r="M647" s="164"/>
      <c r="N647" s="162"/>
      <c r="O647" s="161"/>
      <c r="P647" s="192">
        <f t="shared" si="73"/>
        <v>0</v>
      </c>
    </row>
    <row r="648" spans="1:16">
      <c r="C648" t="s">
        <v>254</v>
      </c>
      <c r="D648" s="14" t="s">
        <v>213</v>
      </c>
      <c r="E648" s="72" t="s">
        <v>305</v>
      </c>
      <c r="F648" s="72" t="s">
        <v>508</v>
      </c>
      <c r="G648" s="14" t="s">
        <v>76</v>
      </c>
      <c r="H648" s="14" t="s">
        <v>75</v>
      </c>
      <c r="I648" s="15">
        <f>K648/J648</f>
        <v>14.303333333333335</v>
      </c>
      <c r="J648" s="14">
        <v>6</v>
      </c>
      <c r="K648" s="15">
        <v>85.820000000000007</v>
      </c>
      <c r="L648" s="7"/>
      <c r="P648" s="192">
        <f t="shared" si="73"/>
        <v>0</v>
      </c>
    </row>
    <row r="649" spans="1:16">
      <c r="P649" s="192">
        <f t="shared" si="73"/>
        <v>0</v>
      </c>
    </row>
    <row r="650" spans="1:16">
      <c r="B650" s="160" t="s">
        <v>544</v>
      </c>
      <c r="C650" s="161"/>
      <c r="D650" s="162"/>
      <c r="E650" s="163"/>
      <c r="F650" s="163"/>
      <c r="G650" s="162"/>
      <c r="H650" s="162"/>
      <c r="I650" s="164"/>
      <c r="J650" s="162"/>
      <c r="K650" s="164"/>
      <c r="L650" s="165"/>
      <c r="M650" s="164"/>
      <c r="N650" s="162"/>
      <c r="O650" s="161"/>
      <c r="P650" s="192">
        <f t="shared" si="73"/>
        <v>0</v>
      </c>
    </row>
    <row r="651" spans="1:16">
      <c r="A651" s="42"/>
      <c r="C651" t="s">
        <v>545</v>
      </c>
      <c r="D651" s="14" t="s">
        <v>212</v>
      </c>
      <c r="E651" s="79">
        <v>0.13</v>
      </c>
      <c r="F651" s="79" t="s">
        <v>546</v>
      </c>
      <c r="G651" s="14" t="s">
        <v>98</v>
      </c>
      <c r="H651" s="14" t="s">
        <v>75</v>
      </c>
      <c r="I651" s="15">
        <f t="shared" ref="I651:I652" si="74">K651/J651</f>
        <v>18.833333333333332</v>
      </c>
      <c r="J651" s="14">
        <v>6</v>
      </c>
      <c r="K651" s="15">
        <v>113</v>
      </c>
      <c r="L651" s="7"/>
      <c r="P651" s="192">
        <f t="shared" si="73"/>
        <v>0</v>
      </c>
    </row>
    <row r="652" spans="1:16">
      <c r="A652" s="42"/>
      <c r="C652" t="s">
        <v>556</v>
      </c>
      <c r="D652" s="14" t="s">
        <v>212</v>
      </c>
      <c r="E652" s="72">
        <v>0.126</v>
      </c>
      <c r="F652" s="79" t="s">
        <v>546</v>
      </c>
      <c r="G652" s="14" t="s">
        <v>98</v>
      </c>
      <c r="H652" s="14" t="s">
        <v>75</v>
      </c>
      <c r="I652" s="15">
        <f t="shared" si="74"/>
        <v>22.333333333333332</v>
      </c>
      <c r="J652" s="14">
        <v>6</v>
      </c>
      <c r="K652" s="15">
        <v>134</v>
      </c>
      <c r="L652" s="7"/>
      <c r="P652" s="192">
        <f t="shared" si="73"/>
        <v>0</v>
      </c>
    </row>
    <row r="653" spans="1:16">
      <c r="P653" s="192">
        <f t="shared" si="73"/>
        <v>0</v>
      </c>
    </row>
    <row r="654" spans="1:16">
      <c r="B654" s="160" t="s">
        <v>271</v>
      </c>
      <c r="C654" s="161"/>
      <c r="D654" s="162"/>
      <c r="E654" s="163"/>
      <c r="F654" s="163"/>
      <c r="G654" s="162"/>
      <c r="H654" s="162"/>
      <c r="I654" s="164"/>
      <c r="J654" s="162"/>
      <c r="K654" s="164"/>
      <c r="L654" s="165"/>
      <c r="M654" s="164"/>
      <c r="N654" s="162"/>
      <c r="O654" s="161"/>
      <c r="P654" s="192">
        <f t="shared" si="73"/>
        <v>0</v>
      </c>
    </row>
    <row r="655" spans="1:16">
      <c r="C655" t="s">
        <v>272</v>
      </c>
      <c r="D655" s="14" t="s">
        <v>71</v>
      </c>
      <c r="E655" s="72" t="s">
        <v>288</v>
      </c>
      <c r="F655" s="72" t="s">
        <v>546</v>
      </c>
      <c r="G655" s="14" t="s">
        <v>98</v>
      </c>
      <c r="H655" s="14" t="s">
        <v>75</v>
      </c>
      <c r="I655" s="15">
        <f t="shared" ref="I655:I659" si="75">K655/J655</f>
        <v>16.670000000000002</v>
      </c>
      <c r="J655" s="14">
        <v>1</v>
      </c>
      <c r="K655" s="15">
        <v>16.670000000000002</v>
      </c>
      <c r="L655" s="7"/>
      <c r="P655" s="192">
        <f t="shared" si="73"/>
        <v>0</v>
      </c>
    </row>
    <row r="656" spans="1:16">
      <c r="A656" s="28" t="s">
        <v>44</v>
      </c>
      <c r="B656" s="14"/>
      <c r="C656" t="s">
        <v>275</v>
      </c>
      <c r="D656" s="14" t="s">
        <v>71</v>
      </c>
      <c r="E656" s="72" t="s">
        <v>293</v>
      </c>
      <c r="F656" s="14" t="s">
        <v>546</v>
      </c>
      <c r="G656" s="14" t="s">
        <v>273</v>
      </c>
      <c r="H656" s="14" t="s">
        <v>75</v>
      </c>
      <c r="I656" s="15">
        <f t="shared" si="75"/>
        <v>18.850000000000001</v>
      </c>
      <c r="J656" s="14">
        <v>1</v>
      </c>
      <c r="K656" s="15">
        <v>18.850000000000001</v>
      </c>
      <c r="L656" s="7"/>
      <c r="P656" s="192">
        <f t="shared" si="73"/>
        <v>0</v>
      </c>
    </row>
    <row r="657" spans="1:16">
      <c r="C657" t="s">
        <v>276</v>
      </c>
      <c r="D657" s="14" t="s">
        <v>71</v>
      </c>
      <c r="E657" s="72" t="s">
        <v>294</v>
      </c>
      <c r="F657" s="14" t="s">
        <v>546</v>
      </c>
      <c r="G657" s="14" t="s">
        <v>273</v>
      </c>
      <c r="H657" s="14" t="s">
        <v>75</v>
      </c>
      <c r="I657" s="15">
        <f t="shared" si="75"/>
        <v>18.850000000000001</v>
      </c>
      <c r="J657" s="14">
        <v>1</v>
      </c>
      <c r="K657" s="15">
        <v>18.850000000000001</v>
      </c>
      <c r="L657" s="7"/>
      <c r="P657" s="192">
        <f t="shared" si="73"/>
        <v>0</v>
      </c>
    </row>
    <row r="658" spans="1:16">
      <c r="C658" t="s">
        <v>277</v>
      </c>
      <c r="D658" s="14" t="s">
        <v>71</v>
      </c>
      <c r="E658" s="72" t="s">
        <v>294</v>
      </c>
      <c r="F658" s="14" t="s">
        <v>546</v>
      </c>
      <c r="G658" s="14" t="s">
        <v>273</v>
      </c>
      <c r="H658" s="14" t="s">
        <v>75</v>
      </c>
      <c r="I658" s="15">
        <f t="shared" si="75"/>
        <v>18.850000000000001</v>
      </c>
      <c r="J658" s="14">
        <v>1</v>
      </c>
      <c r="K658" s="15">
        <v>18.850000000000001</v>
      </c>
      <c r="L658" s="7"/>
      <c r="P658" s="192">
        <f t="shared" si="73"/>
        <v>0</v>
      </c>
    </row>
    <row r="659" spans="1:16">
      <c r="C659" t="s">
        <v>278</v>
      </c>
      <c r="D659" s="14" t="s">
        <v>71</v>
      </c>
      <c r="E659" s="72" t="s">
        <v>294</v>
      </c>
      <c r="F659" s="14" t="s">
        <v>546</v>
      </c>
      <c r="G659" s="14" t="s">
        <v>273</v>
      </c>
      <c r="H659" s="14" t="s">
        <v>75</v>
      </c>
      <c r="I659" s="15">
        <f t="shared" si="75"/>
        <v>18.850000000000001</v>
      </c>
      <c r="J659" s="14">
        <v>1</v>
      </c>
      <c r="K659" s="15">
        <v>18.850000000000001</v>
      </c>
      <c r="L659" s="7"/>
      <c r="P659" s="192">
        <f t="shared" si="73"/>
        <v>0</v>
      </c>
    </row>
    <row r="660" spans="1:16">
      <c r="L660" s="7"/>
      <c r="P660" s="192">
        <f t="shared" si="73"/>
        <v>0</v>
      </c>
    </row>
    <row r="661" spans="1:16">
      <c r="B661" s="160" t="s">
        <v>256</v>
      </c>
      <c r="C661" s="161"/>
      <c r="D661" s="162"/>
      <c r="E661" s="163"/>
      <c r="F661" s="163"/>
      <c r="G661" s="162"/>
      <c r="H661" s="162"/>
      <c r="I661" s="164"/>
      <c r="J661" s="162"/>
      <c r="K661" s="164"/>
      <c r="L661" s="165"/>
      <c r="M661" s="164"/>
      <c r="N661" s="162"/>
      <c r="O661" s="161"/>
      <c r="P661" s="192">
        <f t="shared" si="73"/>
        <v>0</v>
      </c>
    </row>
    <row r="662" spans="1:16">
      <c r="C662" t="s">
        <v>557</v>
      </c>
      <c r="D662" s="14" t="s">
        <v>196</v>
      </c>
      <c r="E662" s="72">
        <v>7.4999999999999997E-2</v>
      </c>
      <c r="F662" s="72" t="s">
        <v>508</v>
      </c>
      <c r="G662" s="14" t="s">
        <v>76</v>
      </c>
      <c r="H662" s="14" t="s">
        <v>75</v>
      </c>
      <c r="I662" s="15">
        <f>K662/J662</f>
        <v>11.683333333333332</v>
      </c>
      <c r="J662" s="14">
        <v>6</v>
      </c>
      <c r="K662" s="15">
        <v>70.099999999999994</v>
      </c>
      <c r="L662" s="7"/>
      <c r="P662" s="192">
        <f t="shared" si="73"/>
        <v>0</v>
      </c>
    </row>
    <row r="663" spans="1:16">
      <c r="L663" s="7"/>
      <c r="P663" s="192">
        <f t="shared" si="73"/>
        <v>0</v>
      </c>
    </row>
    <row r="664" spans="1:16">
      <c r="B664" s="160" t="s">
        <v>255</v>
      </c>
      <c r="C664" s="161"/>
      <c r="D664" s="162"/>
      <c r="E664" s="163"/>
      <c r="F664" s="163"/>
      <c r="G664" s="162"/>
      <c r="H664" s="162"/>
      <c r="I664" s="164"/>
      <c r="J664" s="162"/>
      <c r="K664" s="164"/>
      <c r="L664" s="165"/>
      <c r="M664" s="164"/>
      <c r="N664" s="162"/>
      <c r="O664" s="161"/>
      <c r="P664" s="192">
        <f t="shared" si="73"/>
        <v>0</v>
      </c>
    </row>
    <row r="665" spans="1:16">
      <c r="A665" s="65" t="s">
        <v>44</v>
      </c>
      <c r="C665" t="s">
        <v>547</v>
      </c>
      <c r="D665" s="14" t="s">
        <v>196</v>
      </c>
      <c r="E665" s="72" t="s">
        <v>301</v>
      </c>
      <c r="F665" s="14" t="s">
        <v>508</v>
      </c>
      <c r="G665" s="14" t="s">
        <v>98</v>
      </c>
      <c r="H665" s="14" t="s">
        <v>75</v>
      </c>
      <c r="I665" s="15">
        <f t="shared" ref="I665:I672" si="76">K665/J665</f>
        <v>26.333333333333332</v>
      </c>
      <c r="J665" s="14">
        <v>6</v>
      </c>
      <c r="K665" s="15">
        <v>158</v>
      </c>
      <c r="L665" s="7"/>
      <c r="P665" s="192">
        <f t="shared" si="73"/>
        <v>0</v>
      </c>
    </row>
    <row r="666" spans="1:16">
      <c r="A666" s="42"/>
      <c r="B666" s="14"/>
      <c r="C666" t="s">
        <v>550</v>
      </c>
      <c r="D666" s="14" t="s">
        <v>196</v>
      </c>
      <c r="E666" s="72" t="s">
        <v>303</v>
      </c>
      <c r="F666" s="72" t="s">
        <v>809</v>
      </c>
      <c r="G666" s="14" t="s">
        <v>81</v>
      </c>
      <c r="H666" s="14" t="s">
        <v>75</v>
      </c>
      <c r="I666" s="15">
        <f t="shared" si="76"/>
        <v>24.283333333333331</v>
      </c>
      <c r="J666" s="14">
        <v>3</v>
      </c>
      <c r="K666" s="15">
        <v>72.849999999999994</v>
      </c>
      <c r="P666" s="192">
        <f t="shared" si="73"/>
        <v>0</v>
      </c>
    </row>
    <row r="667" spans="1:16">
      <c r="A667" s="42"/>
      <c r="B667" s="14"/>
      <c r="C667" t="s">
        <v>551</v>
      </c>
      <c r="D667" s="14" t="s">
        <v>196</v>
      </c>
      <c r="E667" s="72" t="s">
        <v>303</v>
      </c>
      <c r="F667" s="72" t="s">
        <v>809</v>
      </c>
      <c r="G667" s="14" t="s">
        <v>76</v>
      </c>
      <c r="H667" s="14" t="s">
        <v>75</v>
      </c>
      <c r="I667" s="15">
        <f t="shared" si="76"/>
        <v>9.6466666666666665</v>
      </c>
      <c r="J667" s="14">
        <v>12</v>
      </c>
      <c r="K667" s="15">
        <v>115.76</v>
      </c>
      <c r="P667" s="192">
        <f t="shared" si="73"/>
        <v>0</v>
      </c>
    </row>
    <row r="668" spans="1:16">
      <c r="A668" s="42"/>
      <c r="B668" s="14"/>
      <c r="C668" t="s">
        <v>549</v>
      </c>
      <c r="D668" s="14" t="s">
        <v>196</v>
      </c>
      <c r="E668" s="72" t="s">
        <v>304</v>
      </c>
      <c r="F668" s="72" t="s">
        <v>809</v>
      </c>
      <c r="G668" s="14" t="s">
        <v>98</v>
      </c>
      <c r="H668" s="14" t="s">
        <v>75</v>
      </c>
      <c r="I668" s="15">
        <f t="shared" si="76"/>
        <v>41.333333333333336</v>
      </c>
      <c r="J668" s="14">
        <v>6</v>
      </c>
      <c r="K668" s="15">
        <v>248</v>
      </c>
      <c r="L668" t="s">
        <v>36</v>
      </c>
      <c r="P668" s="192">
        <f t="shared" si="73"/>
        <v>0</v>
      </c>
    </row>
    <row r="669" spans="1:16">
      <c r="A669" s="42"/>
      <c r="B669" s="14"/>
      <c r="C669" t="s">
        <v>552</v>
      </c>
      <c r="D669" s="14" t="s">
        <v>196</v>
      </c>
      <c r="E669" s="72" t="s">
        <v>303</v>
      </c>
      <c r="F669" s="14" t="s">
        <v>508</v>
      </c>
      <c r="G669" s="14" t="s">
        <v>76</v>
      </c>
      <c r="H669" s="14" t="s">
        <v>75</v>
      </c>
      <c r="I669" s="15">
        <f t="shared" si="76"/>
        <v>17.08666666666667</v>
      </c>
      <c r="J669" s="14">
        <v>12</v>
      </c>
      <c r="K669" s="15">
        <v>205.04000000000002</v>
      </c>
      <c r="P669" s="192">
        <f t="shared" si="73"/>
        <v>0</v>
      </c>
    </row>
    <row r="670" spans="1:16">
      <c r="A670" s="42"/>
      <c r="B670" s="14"/>
      <c r="C670" t="s">
        <v>553</v>
      </c>
      <c r="D670" s="14" t="s">
        <v>196</v>
      </c>
      <c r="E670" s="72" t="s">
        <v>303</v>
      </c>
      <c r="F670" s="14" t="s">
        <v>508</v>
      </c>
      <c r="G670" s="14" t="s">
        <v>76</v>
      </c>
      <c r="H670" s="14" t="s">
        <v>75</v>
      </c>
      <c r="I670" s="15">
        <f t="shared" si="76"/>
        <v>7.8166666666666673</v>
      </c>
      <c r="J670" s="14">
        <v>12</v>
      </c>
      <c r="K670" s="15">
        <v>93.800000000000011</v>
      </c>
      <c r="P670" s="192">
        <f t="shared" si="73"/>
        <v>0</v>
      </c>
    </row>
    <row r="671" spans="1:16">
      <c r="A671" s="42"/>
      <c r="B671" s="14"/>
      <c r="C671" t="s">
        <v>554</v>
      </c>
      <c r="D671" s="14" t="s">
        <v>196</v>
      </c>
      <c r="E671" s="72" t="s">
        <v>289</v>
      </c>
      <c r="F671" s="14" t="s">
        <v>508</v>
      </c>
      <c r="G671" s="14" t="s">
        <v>74</v>
      </c>
      <c r="H671" s="14" t="s">
        <v>75</v>
      </c>
      <c r="I671" s="15">
        <f t="shared" si="76"/>
        <v>3.1566666666666667</v>
      </c>
      <c r="J671" s="14">
        <v>12</v>
      </c>
      <c r="K671" s="15">
        <v>37.880000000000003</v>
      </c>
      <c r="P671" s="192">
        <f t="shared" si="73"/>
        <v>0</v>
      </c>
    </row>
    <row r="672" spans="1:16">
      <c r="C672" t="s">
        <v>555</v>
      </c>
      <c r="D672" s="14" t="s">
        <v>196</v>
      </c>
      <c r="E672" s="72" t="s">
        <v>289</v>
      </c>
      <c r="F672" s="14" t="s">
        <v>508</v>
      </c>
      <c r="G672" s="14" t="s">
        <v>76</v>
      </c>
      <c r="H672" s="14" t="s">
        <v>75</v>
      </c>
      <c r="I672" s="15">
        <f t="shared" si="76"/>
        <v>10.536666666666667</v>
      </c>
      <c r="J672" s="14">
        <v>12</v>
      </c>
      <c r="K672" s="15">
        <v>126.44</v>
      </c>
      <c r="L672" s="7"/>
      <c r="P672" s="192">
        <f t="shared" si="73"/>
        <v>0</v>
      </c>
    </row>
    <row r="673" spans="1:16">
      <c r="L673" s="7"/>
      <c r="P673" s="192">
        <f t="shared" si="73"/>
        <v>0</v>
      </c>
    </row>
    <row r="674" spans="1:16">
      <c r="B674" s="160" t="s">
        <v>2</v>
      </c>
      <c r="C674" s="161"/>
      <c r="D674" s="162"/>
      <c r="E674" s="163"/>
      <c r="F674" s="163"/>
      <c r="G674" s="162"/>
      <c r="H674" s="162"/>
      <c r="I674" s="164"/>
      <c r="J674" s="162"/>
      <c r="K674" s="164"/>
      <c r="L674" s="165"/>
      <c r="M674" s="164"/>
      <c r="N674" s="162"/>
      <c r="O674" s="161"/>
      <c r="P674" s="192">
        <f t="shared" si="73"/>
        <v>0</v>
      </c>
    </row>
    <row r="675" spans="1:16">
      <c r="C675" t="s">
        <v>253</v>
      </c>
      <c r="D675" s="14" t="s">
        <v>71</v>
      </c>
      <c r="E675" s="72" t="s">
        <v>306</v>
      </c>
      <c r="F675" s="14" t="s">
        <v>508</v>
      </c>
      <c r="G675" s="14" t="s">
        <v>76</v>
      </c>
      <c r="H675" s="14" t="s">
        <v>75</v>
      </c>
      <c r="I675" s="15">
        <f>K675/J675</f>
        <v>10.243333333333334</v>
      </c>
      <c r="J675" s="14">
        <v>6</v>
      </c>
      <c r="K675" s="15">
        <v>61.46</v>
      </c>
      <c r="L675" s="7"/>
      <c r="P675" s="192">
        <f t="shared" si="73"/>
        <v>0</v>
      </c>
    </row>
    <row r="676" spans="1:16">
      <c r="L676" s="7"/>
      <c r="P676" s="192">
        <f t="shared" si="73"/>
        <v>0</v>
      </c>
    </row>
    <row r="677" spans="1:16">
      <c r="B677" s="160" t="s">
        <v>270</v>
      </c>
      <c r="C677" s="161"/>
      <c r="D677" s="162"/>
      <c r="E677" s="163"/>
      <c r="F677" s="163"/>
      <c r="G677" s="162"/>
      <c r="H677" s="162"/>
      <c r="I677" s="164"/>
      <c r="J677" s="162"/>
      <c r="K677" s="164"/>
      <c r="L677" s="165"/>
      <c r="M677" s="164"/>
      <c r="N677" s="162"/>
      <c r="O677" s="161"/>
      <c r="P677" s="192">
        <f t="shared" si="73"/>
        <v>0</v>
      </c>
    </row>
    <row r="678" spans="1:16">
      <c r="C678" t="s">
        <v>548</v>
      </c>
      <c r="D678" s="14" t="s">
        <v>257</v>
      </c>
      <c r="E678" s="72" t="s">
        <v>296</v>
      </c>
      <c r="F678" s="72" t="s">
        <v>508</v>
      </c>
      <c r="G678" s="57" t="s">
        <v>76</v>
      </c>
      <c r="H678" s="57" t="s">
        <v>75</v>
      </c>
      <c r="I678" s="15">
        <f t="shared" ref="I678:I694" si="77">K678/J678</f>
        <v>9.5833333333333339</v>
      </c>
      <c r="J678" s="14">
        <v>6</v>
      </c>
      <c r="K678" s="15">
        <v>57.5</v>
      </c>
      <c r="L678" s="7"/>
      <c r="P678" s="192">
        <f t="shared" si="73"/>
        <v>0</v>
      </c>
    </row>
    <row r="679" spans="1:16">
      <c r="A679" s="27" t="s">
        <v>43</v>
      </c>
      <c r="B679" s="14"/>
      <c r="C679" t="s">
        <v>258</v>
      </c>
      <c r="D679" s="14" t="s">
        <v>257</v>
      </c>
      <c r="E679" s="72" t="s">
        <v>287</v>
      </c>
      <c r="F679" s="72" t="s">
        <v>508</v>
      </c>
      <c r="G679" s="14" t="s">
        <v>74</v>
      </c>
      <c r="H679" s="14" t="s">
        <v>140</v>
      </c>
      <c r="I679" s="15">
        <f t="shared" si="77"/>
        <v>2.3516666666666666</v>
      </c>
      <c r="J679" s="14">
        <v>24</v>
      </c>
      <c r="K679" s="15">
        <v>56.44</v>
      </c>
      <c r="P679" s="192">
        <f t="shared" si="73"/>
        <v>0</v>
      </c>
    </row>
    <row r="680" spans="1:16">
      <c r="A680" s="27" t="s">
        <v>43</v>
      </c>
      <c r="C680" t="s">
        <v>259</v>
      </c>
      <c r="D680" s="14" t="s">
        <v>257</v>
      </c>
      <c r="E680" s="72" t="s">
        <v>287</v>
      </c>
      <c r="F680" s="72" t="s">
        <v>508</v>
      </c>
      <c r="G680" s="14" t="s">
        <v>74</v>
      </c>
      <c r="H680" s="14" t="s">
        <v>140</v>
      </c>
      <c r="I680" s="15">
        <f t="shared" si="77"/>
        <v>2.3516666666666666</v>
      </c>
      <c r="J680" s="14">
        <v>24</v>
      </c>
      <c r="K680" s="15">
        <v>56.44</v>
      </c>
      <c r="L680" s="7"/>
      <c r="P680" s="192">
        <f t="shared" si="73"/>
        <v>0</v>
      </c>
    </row>
    <row r="681" spans="1:16">
      <c r="A681" s="65" t="s">
        <v>44</v>
      </c>
      <c r="C681" t="s">
        <v>260</v>
      </c>
      <c r="D681" s="14" t="s">
        <v>257</v>
      </c>
      <c r="E681" s="72" t="s">
        <v>296</v>
      </c>
      <c r="F681" s="72" t="s">
        <v>508</v>
      </c>
      <c r="G681" s="14" t="s">
        <v>77</v>
      </c>
      <c r="H681" s="14" t="s">
        <v>75</v>
      </c>
      <c r="I681" s="15">
        <f t="shared" si="77"/>
        <v>13.238888888888887</v>
      </c>
      <c r="J681" s="14">
        <v>9</v>
      </c>
      <c r="K681" s="15">
        <v>119.14999999999999</v>
      </c>
      <c r="L681" s="7"/>
      <c r="P681" s="192">
        <f t="shared" si="73"/>
        <v>0</v>
      </c>
    </row>
    <row r="682" spans="1:16">
      <c r="A682" s="65" t="s">
        <v>44</v>
      </c>
      <c r="B682" s="14"/>
      <c r="C682" t="s">
        <v>261</v>
      </c>
      <c r="D682" s="14" t="s">
        <v>257</v>
      </c>
      <c r="E682" s="72" t="s">
        <v>287</v>
      </c>
      <c r="F682" s="72" t="s">
        <v>508</v>
      </c>
      <c r="G682" s="57" t="s">
        <v>76</v>
      </c>
      <c r="H682" s="57" t="s">
        <v>75</v>
      </c>
      <c r="I682" s="15">
        <f t="shared" si="77"/>
        <v>8.5133333333333336</v>
      </c>
      <c r="J682" s="14">
        <v>6</v>
      </c>
      <c r="K682" s="15">
        <v>51.08</v>
      </c>
      <c r="L682" s="7"/>
      <c r="P682" s="192">
        <f t="shared" si="73"/>
        <v>0</v>
      </c>
    </row>
    <row r="683" spans="1:16">
      <c r="A683" s="65" t="s">
        <v>44</v>
      </c>
      <c r="B683" s="14"/>
      <c r="C683" t="s">
        <v>262</v>
      </c>
      <c r="D683" s="14" t="s">
        <v>257</v>
      </c>
      <c r="E683" s="72" t="s">
        <v>297</v>
      </c>
      <c r="F683" s="72" t="s">
        <v>508</v>
      </c>
      <c r="G683" s="57" t="s">
        <v>76</v>
      </c>
      <c r="H683" s="57" t="s">
        <v>75</v>
      </c>
      <c r="I683" s="15">
        <f t="shared" si="77"/>
        <v>6.7433333333333332</v>
      </c>
      <c r="J683" s="14">
        <v>6</v>
      </c>
      <c r="K683" s="15">
        <v>40.46</v>
      </c>
      <c r="L683" s="7"/>
      <c r="P683" s="192">
        <f t="shared" si="73"/>
        <v>0</v>
      </c>
    </row>
    <row r="684" spans="1:16">
      <c r="A684" s="27" t="s">
        <v>43</v>
      </c>
      <c r="B684" s="14"/>
      <c r="C684" t="s">
        <v>30</v>
      </c>
      <c r="D684" s="14" t="s">
        <v>257</v>
      </c>
      <c r="E684" s="72">
        <v>4.0000000000000001E-3</v>
      </c>
      <c r="F684" s="83" t="s">
        <v>898</v>
      </c>
      <c r="G684" s="14" t="s">
        <v>74</v>
      </c>
      <c r="H684" s="14" t="s">
        <v>140</v>
      </c>
      <c r="I684" s="15">
        <f t="shared" si="77"/>
        <v>2.1316666666666668</v>
      </c>
      <c r="J684" s="14">
        <v>24</v>
      </c>
      <c r="K684" s="15">
        <v>51.160000000000004</v>
      </c>
      <c r="N684"/>
      <c r="P684" s="192">
        <f t="shared" si="73"/>
        <v>0</v>
      </c>
    </row>
    <row r="685" spans="1:16">
      <c r="A685" s="27" t="s">
        <v>43</v>
      </c>
      <c r="C685" t="s">
        <v>31</v>
      </c>
      <c r="D685" s="14" t="s">
        <v>257</v>
      </c>
      <c r="E685" s="72">
        <v>4.0000000000000001E-3</v>
      </c>
      <c r="F685" s="83" t="s">
        <v>898</v>
      </c>
      <c r="G685" s="14" t="s">
        <v>74</v>
      </c>
      <c r="H685" s="14" t="s">
        <v>140</v>
      </c>
      <c r="I685" s="15">
        <f t="shared" si="77"/>
        <v>2.1316666666666668</v>
      </c>
      <c r="J685" s="14">
        <v>24</v>
      </c>
      <c r="K685" s="15">
        <v>51.160000000000004</v>
      </c>
      <c r="N685"/>
      <c r="P685" s="192">
        <f t="shared" si="73"/>
        <v>0</v>
      </c>
    </row>
    <row r="686" spans="1:16">
      <c r="C686" t="s">
        <v>263</v>
      </c>
      <c r="D686" s="14" t="s">
        <v>257</v>
      </c>
      <c r="E686" s="72" t="s">
        <v>298</v>
      </c>
      <c r="F686" s="72" t="s">
        <v>809</v>
      </c>
      <c r="G686" s="57" t="s">
        <v>76</v>
      </c>
      <c r="H686" s="57" t="s">
        <v>75</v>
      </c>
      <c r="I686" s="15">
        <f t="shared" si="77"/>
        <v>11.543333333333335</v>
      </c>
      <c r="J686" s="14">
        <v>6</v>
      </c>
      <c r="K686" s="15">
        <v>69.260000000000005</v>
      </c>
      <c r="L686" s="7"/>
      <c r="P686" s="192">
        <f t="shared" si="73"/>
        <v>0</v>
      </c>
    </row>
    <row r="687" spans="1:16">
      <c r="A687" s="27" t="s">
        <v>43</v>
      </c>
      <c r="B687" s="14"/>
      <c r="C687" t="s">
        <v>264</v>
      </c>
      <c r="D687" s="14" t="s">
        <v>257</v>
      </c>
      <c r="E687" s="72" t="s">
        <v>287</v>
      </c>
      <c r="F687" s="72" t="s">
        <v>508</v>
      </c>
      <c r="G687" s="14" t="s">
        <v>74</v>
      </c>
      <c r="H687" s="14" t="s">
        <v>140</v>
      </c>
      <c r="I687" s="15">
        <f t="shared" si="77"/>
        <v>2.3516666666666666</v>
      </c>
      <c r="J687" s="14">
        <v>24</v>
      </c>
      <c r="K687" s="15">
        <v>56.44</v>
      </c>
      <c r="L687" s="7"/>
      <c r="P687" s="192">
        <f t="shared" si="73"/>
        <v>0</v>
      </c>
    </row>
    <row r="688" spans="1:16">
      <c r="A688" s="14"/>
      <c r="B688" s="14"/>
      <c r="C688" t="s">
        <v>265</v>
      </c>
      <c r="D688" s="14" t="s">
        <v>257</v>
      </c>
      <c r="E688" s="72" t="s">
        <v>297</v>
      </c>
      <c r="F688" s="72" t="s">
        <v>810</v>
      </c>
      <c r="G688" s="14" t="s">
        <v>77</v>
      </c>
      <c r="H688" s="14" t="s">
        <v>75</v>
      </c>
      <c r="I688" s="15">
        <f t="shared" si="77"/>
        <v>5.8166666666666673</v>
      </c>
      <c r="J688" s="14">
        <v>12</v>
      </c>
      <c r="K688" s="15">
        <v>69.800000000000011</v>
      </c>
      <c r="P688" s="192">
        <f t="shared" si="73"/>
        <v>0</v>
      </c>
    </row>
    <row r="689" spans="1:16">
      <c r="A689" s="14"/>
      <c r="B689" s="14"/>
      <c r="C689" t="s">
        <v>265</v>
      </c>
      <c r="D689" s="14" t="s">
        <v>257</v>
      </c>
      <c r="E689" s="72" t="s">
        <v>297</v>
      </c>
      <c r="F689" s="72" t="s">
        <v>810</v>
      </c>
      <c r="G689" s="57" t="s">
        <v>76</v>
      </c>
      <c r="H689" s="57" t="s">
        <v>75</v>
      </c>
      <c r="I689" s="15">
        <f t="shared" si="77"/>
        <v>10.283333333333333</v>
      </c>
      <c r="J689" s="14">
        <v>6</v>
      </c>
      <c r="K689" s="15">
        <v>61.699999999999996</v>
      </c>
      <c r="P689" s="192">
        <f t="shared" si="73"/>
        <v>0</v>
      </c>
    </row>
    <row r="690" spans="1:16">
      <c r="A690" s="27" t="s">
        <v>43</v>
      </c>
      <c r="B690" s="14"/>
      <c r="C690" t="s">
        <v>266</v>
      </c>
      <c r="D690" s="14" t="s">
        <v>257</v>
      </c>
      <c r="E690" s="72" t="s">
        <v>287</v>
      </c>
      <c r="F690" s="72" t="s">
        <v>508</v>
      </c>
      <c r="G690" s="14" t="s">
        <v>74</v>
      </c>
      <c r="H690" s="14" t="s">
        <v>140</v>
      </c>
      <c r="I690" s="15">
        <f t="shared" si="77"/>
        <v>2.3516666666666666</v>
      </c>
      <c r="J690" s="14">
        <v>24</v>
      </c>
      <c r="K690" s="15">
        <v>56.44</v>
      </c>
      <c r="L690" s="7"/>
      <c r="P690" s="192">
        <f t="shared" si="73"/>
        <v>0</v>
      </c>
    </row>
    <row r="691" spans="1:16">
      <c r="C691" t="s">
        <v>267</v>
      </c>
      <c r="D691" s="14" t="s">
        <v>257</v>
      </c>
      <c r="E691" s="72" t="s">
        <v>289</v>
      </c>
      <c r="F691" s="72" t="s">
        <v>508</v>
      </c>
      <c r="G691" s="14" t="s">
        <v>77</v>
      </c>
      <c r="H691" s="14" t="s">
        <v>75</v>
      </c>
      <c r="I691" s="15">
        <f t="shared" si="77"/>
        <v>4.7566666666666668</v>
      </c>
      <c r="J691" s="14">
        <v>12</v>
      </c>
      <c r="K691" s="15">
        <v>57.08</v>
      </c>
      <c r="L691" s="7"/>
      <c r="P691" s="192">
        <f t="shared" si="73"/>
        <v>0</v>
      </c>
    </row>
    <row r="692" spans="1:16">
      <c r="C692" t="s">
        <v>267</v>
      </c>
      <c r="D692" s="14" t="s">
        <v>257</v>
      </c>
      <c r="E692" s="72" t="s">
        <v>289</v>
      </c>
      <c r="F692" s="72" t="s">
        <v>508</v>
      </c>
      <c r="G692" s="57" t="s">
        <v>76</v>
      </c>
      <c r="H692" s="57" t="s">
        <v>75</v>
      </c>
      <c r="I692" s="15">
        <f t="shared" si="77"/>
        <v>8.4633333333333329</v>
      </c>
      <c r="J692" s="14">
        <v>6</v>
      </c>
      <c r="K692" s="15">
        <v>50.78</v>
      </c>
      <c r="L692" s="7"/>
      <c r="P692" s="192">
        <f t="shared" si="73"/>
        <v>0</v>
      </c>
    </row>
    <row r="693" spans="1:16">
      <c r="A693" s="27" t="s">
        <v>43</v>
      </c>
      <c r="B693" s="14"/>
      <c r="C693" t="s">
        <v>268</v>
      </c>
      <c r="D693" s="14" t="s">
        <v>257</v>
      </c>
      <c r="E693" s="72" t="s">
        <v>287</v>
      </c>
      <c r="F693" s="72" t="s">
        <v>508</v>
      </c>
      <c r="G693" s="14" t="s">
        <v>74</v>
      </c>
      <c r="H693" s="14" t="s">
        <v>140</v>
      </c>
      <c r="I693" s="15">
        <f t="shared" si="77"/>
        <v>2.3516666666666666</v>
      </c>
      <c r="J693" s="14">
        <v>24</v>
      </c>
      <c r="K693" s="15">
        <v>56.44</v>
      </c>
      <c r="L693" s="7"/>
      <c r="P693" s="192">
        <f t="shared" si="73"/>
        <v>0</v>
      </c>
    </row>
    <row r="694" spans="1:16">
      <c r="A694" s="27" t="s">
        <v>43</v>
      </c>
      <c r="B694" s="14"/>
      <c r="C694" t="s">
        <v>269</v>
      </c>
      <c r="D694" s="14" t="s">
        <v>257</v>
      </c>
      <c r="E694" s="72" t="s">
        <v>287</v>
      </c>
      <c r="F694" s="72" t="s">
        <v>508</v>
      </c>
      <c r="G694" s="14" t="s">
        <v>74</v>
      </c>
      <c r="H694" s="14" t="s">
        <v>140</v>
      </c>
      <c r="I694" s="15">
        <f t="shared" si="77"/>
        <v>2.3516666666666666</v>
      </c>
      <c r="J694" s="14">
        <v>24</v>
      </c>
      <c r="K694" s="15">
        <v>56.44</v>
      </c>
      <c r="L694" s="7"/>
      <c r="P694" s="192">
        <f t="shared" si="73"/>
        <v>0</v>
      </c>
    </row>
    <row r="695" spans="1:16">
      <c r="L695" s="7"/>
      <c r="P695" s="192">
        <f t="shared" si="73"/>
        <v>0</v>
      </c>
    </row>
    <row r="696" spans="1:16">
      <c r="B696" s="166" t="s">
        <v>575</v>
      </c>
      <c r="C696" s="161"/>
      <c r="D696" s="162"/>
      <c r="E696" s="163"/>
      <c r="F696" s="163"/>
      <c r="G696" s="162"/>
      <c r="H696" s="162"/>
      <c r="I696" s="164"/>
      <c r="J696" s="162"/>
      <c r="K696" s="164"/>
      <c r="L696" s="165"/>
      <c r="M696" s="164"/>
      <c r="N696" s="162"/>
      <c r="O696" s="161"/>
      <c r="P696" s="192">
        <f t="shared" si="73"/>
        <v>0</v>
      </c>
    </row>
    <row r="697" spans="1:16">
      <c r="C697" t="s">
        <v>252</v>
      </c>
      <c r="D697" s="14" t="s">
        <v>197</v>
      </c>
      <c r="E697" s="79">
        <v>0.06</v>
      </c>
      <c r="F697" s="79" t="s">
        <v>508</v>
      </c>
      <c r="G697" s="14" t="s">
        <v>76</v>
      </c>
      <c r="H697" s="14" t="s">
        <v>75</v>
      </c>
      <c r="I697" s="15">
        <f t="shared" ref="I697:I698" si="78">K697/J697</f>
        <v>11.883333333333335</v>
      </c>
      <c r="J697" s="14">
        <v>6</v>
      </c>
      <c r="K697" s="15">
        <v>71.300000000000011</v>
      </c>
      <c r="L697" s="7"/>
      <c r="P697" s="192">
        <f t="shared" si="73"/>
        <v>0</v>
      </c>
    </row>
    <row r="698" spans="1:16">
      <c r="C698" t="s">
        <v>608</v>
      </c>
      <c r="D698" s="14" t="s">
        <v>197</v>
      </c>
      <c r="E698" s="79">
        <v>0.06</v>
      </c>
      <c r="F698" s="79" t="s">
        <v>508</v>
      </c>
      <c r="G698" s="14" t="s">
        <v>76</v>
      </c>
      <c r="H698" s="14" t="s">
        <v>75</v>
      </c>
      <c r="I698" s="15">
        <f t="shared" si="78"/>
        <v>11.883333333333335</v>
      </c>
      <c r="J698" s="14">
        <v>6</v>
      </c>
      <c r="K698" s="15">
        <v>71.300000000000011</v>
      </c>
      <c r="L698" s="7"/>
      <c r="P698" s="192">
        <f t="shared" si="73"/>
        <v>0</v>
      </c>
    </row>
    <row r="699" spans="1:16">
      <c r="E699" s="79"/>
      <c r="F699" s="79"/>
      <c r="L699" s="7"/>
      <c r="P699" s="192">
        <f t="shared" si="73"/>
        <v>0</v>
      </c>
    </row>
    <row r="700" spans="1:16">
      <c r="B700" s="160" t="s">
        <v>14</v>
      </c>
      <c r="C700" s="161"/>
      <c r="D700" s="162"/>
      <c r="E700" s="163"/>
      <c r="F700" s="163"/>
      <c r="G700" s="162"/>
      <c r="H700" s="162"/>
      <c r="I700" s="164"/>
      <c r="J700" s="162"/>
      <c r="K700" s="164"/>
      <c r="L700" s="165"/>
      <c r="M700" s="164"/>
      <c r="N700" s="162"/>
      <c r="O700" s="161"/>
      <c r="P700" s="192">
        <f t="shared" si="73"/>
        <v>0</v>
      </c>
    </row>
    <row r="701" spans="1:16">
      <c r="C701" s="10" t="s">
        <v>250</v>
      </c>
      <c r="D701" s="14" t="s">
        <v>196</v>
      </c>
      <c r="E701" s="72" t="s">
        <v>307</v>
      </c>
      <c r="F701" s="72" t="s">
        <v>809</v>
      </c>
      <c r="G701" s="14" t="s">
        <v>76</v>
      </c>
      <c r="H701" s="14" t="s">
        <v>75</v>
      </c>
      <c r="I701" s="15">
        <f t="shared" ref="I701:I703" si="79">K701/J701</f>
        <v>7.913333333333334</v>
      </c>
      <c r="J701" s="14">
        <v>6</v>
      </c>
      <c r="K701" s="15">
        <v>47.480000000000004</v>
      </c>
      <c r="L701" s="7"/>
      <c r="P701" s="192">
        <f t="shared" si="73"/>
        <v>0</v>
      </c>
    </row>
    <row r="702" spans="1:16">
      <c r="C702" s="10" t="s">
        <v>251</v>
      </c>
      <c r="D702" s="14" t="s">
        <v>196</v>
      </c>
      <c r="E702" s="72" t="s">
        <v>303</v>
      </c>
      <c r="F702" s="72" t="s">
        <v>508</v>
      </c>
      <c r="G702" s="14" t="s">
        <v>74</v>
      </c>
      <c r="H702" s="14" t="s">
        <v>75</v>
      </c>
      <c r="I702" s="15">
        <f t="shared" si="79"/>
        <v>3.3966666666666665</v>
      </c>
      <c r="J702" s="14">
        <v>12</v>
      </c>
      <c r="K702" s="15">
        <v>40.76</v>
      </c>
      <c r="L702" s="7"/>
      <c r="P702" s="192">
        <f t="shared" si="73"/>
        <v>0</v>
      </c>
    </row>
    <row r="703" spans="1:16">
      <c r="C703" s="10" t="s">
        <v>251</v>
      </c>
      <c r="D703" s="14" t="s">
        <v>196</v>
      </c>
      <c r="E703" s="72" t="s">
        <v>303</v>
      </c>
      <c r="F703" s="72" t="s">
        <v>508</v>
      </c>
      <c r="G703" s="14" t="s">
        <v>76</v>
      </c>
      <c r="H703" s="14" t="s">
        <v>75</v>
      </c>
      <c r="I703" s="15">
        <f t="shared" si="79"/>
        <v>7.3033333333333337</v>
      </c>
      <c r="J703" s="14">
        <v>6</v>
      </c>
      <c r="K703" s="15">
        <v>43.82</v>
      </c>
      <c r="L703" s="7"/>
      <c r="P703" s="192">
        <f t="shared" si="73"/>
        <v>0</v>
      </c>
    </row>
    <row r="704" spans="1:16">
      <c r="P704" s="192">
        <f t="shared" si="73"/>
        <v>0</v>
      </c>
    </row>
    <row r="705" spans="2:16">
      <c r="B705" s="160" t="s">
        <v>543</v>
      </c>
      <c r="C705" s="161"/>
      <c r="D705" s="162"/>
      <c r="E705" s="163"/>
      <c r="F705" s="163"/>
      <c r="G705" s="162"/>
      <c r="H705" s="162"/>
      <c r="I705" s="164"/>
      <c r="J705" s="162"/>
      <c r="K705" s="164"/>
      <c r="L705" s="165"/>
      <c r="M705" s="164"/>
      <c r="N705" s="162"/>
      <c r="O705" s="161"/>
      <c r="P705" s="192">
        <f t="shared" si="73"/>
        <v>0</v>
      </c>
    </row>
    <row r="706" spans="2:16" ht="15" thickBot="1">
      <c r="C706" t="s">
        <v>279</v>
      </c>
      <c r="D706" s="14" t="s">
        <v>216</v>
      </c>
      <c r="E706" s="72" t="s">
        <v>287</v>
      </c>
      <c r="F706" s="72" t="s">
        <v>508</v>
      </c>
      <c r="G706" s="57" t="s">
        <v>76</v>
      </c>
      <c r="H706" s="57" t="s">
        <v>75</v>
      </c>
      <c r="I706" s="15">
        <f>K706/J706</f>
        <v>20.616666666666664</v>
      </c>
      <c r="J706" s="14">
        <v>12</v>
      </c>
      <c r="K706" s="15">
        <v>247.39999999999998</v>
      </c>
      <c r="L706" s="7"/>
      <c r="P706" s="192">
        <f t="shared" si="73"/>
        <v>0</v>
      </c>
    </row>
    <row r="707" spans="2:16" ht="15.6" customHeight="1" thickBot="1">
      <c r="B707" s="3"/>
      <c r="E707" s="79"/>
      <c r="F707" s="79"/>
      <c r="L707" s="13"/>
      <c r="O707" s="193">
        <f>SUM(O9:O706)</f>
        <v>0</v>
      </c>
      <c r="P707" s="194">
        <f>SUM(P9:P706)</f>
        <v>0</v>
      </c>
    </row>
    <row r="708" spans="2:16">
      <c r="O708" t="s">
        <v>977</v>
      </c>
      <c r="P708" t="s">
        <v>978</v>
      </c>
    </row>
  </sheetData>
  <autoFilter ref="A5:O706" xr:uid="{00000000-0009-0000-0000-000000000000}"/>
  <sortState xmlns:xlrd2="http://schemas.microsoft.com/office/spreadsheetml/2017/richdata2" ref="A484:P486">
    <sortCondition ref="C484:C486"/>
  </sortState>
  <mergeCells count="1">
    <mergeCell ref="E2:E4"/>
  </mergeCells>
  <phoneticPr fontId="39" type="noConversion"/>
  <pageMargins left="0.7" right="0.7" top="0.75" bottom="0.75" header="0.3" footer="0.3"/>
  <ignoredErrors>
    <ignoredError sqref="E568 E569:E572 E574:E58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5"/>
  <sheetViews>
    <sheetView zoomScaleNormal="100" workbookViewId="0">
      <pane ySplit="5" topLeftCell="A35" activePane="bottomLeft" state="frozen"/>
      <selection pane="bottomLeft" activeCell="C44" sqref="C44"/>
    </sheetView>
  </sheetViews>
  <sheetFormatPr defaultColWidth="9.109375" defaultRowHeight="14.4" customHeight="1"/>
  <cols>
    <col min="1" max="1" width="11.33203125" style="14" bestFit="1" customWidth="1"/>
    <col min="2" max="2" width="11.33203125" style="14" customWidth="1"/>
    <col min="3" max="3" width="50.109375" customWidth="1"/>
    <col min="4" max="4" width="12.5546875" style="14" customWidth="1"/>
    <col min="5" max="5" width="9.33203125" style="96" customWidth="1"/>
    <col min="6" max="6" width="15.6640625" style="14" customWidth="1"/>
    <col min="7" max="7" width="9.109375" style="14" customWidth="1"/>
    <col min="8" max="8" width="13.33203125" style="14" customWidth="1"/>
    <col min="9" max="9" width="14.5546875" style="15" customWidth="1"/>
    <col min="10" max="10" width="14.33203125" style="1" customWidth="1"/>
    <col min="11" max="11" width="10.6640625" style="15" customWidth="1"/>
    <col min="12" max="12" width="11" bestFit="1" customWidth="1"/>
    <col min="13" max="13" width="13.6640625" style="14" bestFit="1" customWidth="1"/>
  </cols>
  <sheetData>
    <row r="1" spans="1:15">
      <c r="J1" s="7"/>
    </row>
    <row r="2" spans="1:15">
      <c r="G2" s="16" t="s">
        <v>37</v>
      </c>
    </row>
    <row r="3" spans="1:15" ht="33.6">
      <c r="C3" s="59" t="s">
        <v>974</v>
      </c>
      <c r="D3" s="92"/>
      <c r="E3" s="97"/>
      <c r="F3" s="92"/>
      <c r="G3" s="16" t="s">
        <v>38</v>
      </c>
      <c r="H3" s="92"/>
    </row>
    <row r="4" spans="1:15" ht="28.8">
      <c r="C4" s="130" t="s">
        <v>752</v>
      </c>
      <c r="J4"/>
      <c r="L4" s="1"/>
    </row>
    <row r="5" spans="1:15" ht="26.25" customHeight="1">
      <c r="A5" s="146" t="s">
        <v>804</v>
      </c>
      <c r="B5" s="146" t="s">
        <v>803</v>
      </c>
      <c r="D5" s="56" t="s">
        <v>70</v>
      </c>
      <c r="E5" s="98" t="s">
        <v>249</v>
      </c>
      <c r="F5" s="56" t="s">
        <v>480</v>
      </c>
      <c r="G5" s="56" t="s">
        <v>72</v>
      </c>
      <c r="H5" s="56" t="s">
        <v>627</v>
      </c>
      <c r="I5" s="18" t="s">
        <v>47</v>
      </c>
      <c r="J5" s="20" t="s">
        <v>677</v>
      </c>
      <c r="K5" s="18" t="s">
        <v>25</v>
      </c>
      <c r="L5" s="21"/>
      <c r="M5" s="19" t="s">
        <v>26</v>
      </c>
      <c r="N5" s="22" t="s">
        <v>41</v>
      </c>
      <c r="O5" s="21"/>
    </row>
    <row r="6" spans="1:15" ht="28.95" customHeight="1">
      <c r="C6" s="123" t="s">
        <v>42</v>
      </c>
      <c r="D6" s="42"/>
      <c r="E6" s="99"/>
      <c r="F6" s="42"/>
      <c r="G6" s="42"/>
      <c r="H6" s="42"/>
      <c r="I6" s="17"/>
      <c r="J6" s="3"/>
      <c r="K6" s="17"/>
    </row>
    <row r="7" spans="1:15">
      <c r="B7" s="53" t="s">
        <v>784</v>
      </c>
      <c r="C7" s="25"/>
      <c r="D7" s="93"/>
      <c r="E7" s="100"/>
      <c r="F7" s="93"/>
      <c r="G7" s="93"/>
      <c r="H7" s="93"/>
      <c r="I7" s="24"/>
      <c r="J7" s="25"/>
      <c r="K7" s="24"/>
      <c r="L7" s="25"/>
      <c r="M7" s="58"/>
      <c r="N7" s="25"/>
    </row>
    <row r="8" spans="1:15">
      <c r="C8" t="s">
        <v>84</v>
      </c>
      <c r="D8" s="14" t="s">
        <v>71</v>
      </c>
      <c r="E8" s="96" t="s">
        <v>303</v>
      </c>
      <c r="F8" s="14" t="s">
        <v>163</v>
      </c>
      <c r="G8" s="14" t="s">
        <v>629</v>
      </c>
      <c r="H8" s="14" t="s">
        <v>633</v>
      </c>
      <c r="I8" s="15">
        <v>121.87</v>
      </c>
      <c r="J8"/>
    </row>
    <row r="9" spans="1:15">
      <c r="C9" t="s">
        <v>48</v>
      </c>
      <c r="D9" s="14" t="s">
        <v>71</v>
      </c>
      <c r="E9" s="96" t="s">
        <v>703</v>
      </c>
      <c r="F9" s="14" t="s">
        <v>683</v>
      </c>
      <c r="G9" s="14" t="s">
        <v>629</v>
      </c>
      <c r="H9" s="14" t="s">
        <v>633</v>
      </c>
      <c r="I9" s="15">
        <v>155.35</v>
      </c>
      <c r="J9"/>
    </row>
    <row r="10" spans="1:15">
      <c r="C10" t="s">
        <v>49</v>
      </c>
      <c r="D10" s="14" t="s">
        <v>71</v>
      </c>
      <c r="E10" s="96">
        <v>0.13500000000000001</v>
      </c>
      <c r="F10" s="14" t="s">
        <v>753</v>
      </c>
      <c r="G10" s="14" t="s">
        <v>629</v>
      </c>
      <c r="H10" s="14" t="s">
        <v>633</v>
      </c>
      <c r="I10" s="15">
        <v>198.25</v>
      </c>
      <c r="J10"/>
    </row>
    <row r="11" spans="1:15">
      <c r="C11" t="s">
        <v>50</v>
      </c>
      <c r="D11" s="14" t="s">
        <v>71</v>
      </c>
      <c r="E11" s="96" t="s">
        <v>755</v>
      </c>
      <c r="F11" s="14" t="s">
        <v>487</v>
      </c>
      <c r="G11" s="14" t="s">
        <v>629</v>
      </c>
      <c r="H11" s="14" t="s">
        <v>633</v>
      </c>
      <c r="I11" s="15">
        <v>172.95</v>
      </c>
      <c r="J11"/>
    </row>
    <row r="12" spans="1:15" ht="13.5" customHeight="1">
      <c r="C12" t="s">
        <v>748</v>
      </c>
      <c r="D12" s="14" t="s">
        <v>71</v>
      </c>
      <c r="E12" s="96" t="s">
        <v>295</v>
      </c>
      <c r="F12" s="14" t="s">
        <v>487</v>
      </c>
      <c r="G12" s="14" t="s">
        <v>629</v>
      </c>
      <c r="H12" s="14" t="s">
        <v>633</v>
      </c>
      <c r="I12" s="15">
        <v>144.74</v>
      </c>
      <c r="J12"/>
    </row>
    <row r="13" spans="1:15" ht="13.5" customHeight="1">
      <c r="C13" t="s">
        <v>51</v>
      </c>
      <c r="D13" s="14" t="s">
        <v>71</v>
      </c>
      <c r="E13" s="96" t="s">
        <v>703</v>
      </c>
      <c r="F13" s="14" t="s">
        <v>683</v>
      </c>
      <c r="G13" s="14" t="s">
        <v>629</v>
      </c>
      <c r="H13" s="14" t="s">
        <v>633</v>
      </c>
      <c r="I13" s="15">
        <v>144.94999999999999</v>
      </c>
      <c r="J13"/>
    </row>
    <row r="14" spans="1:15" ht="13.5" customHeight="1">
      <c r="C14" t="s">
        <v>52</v>
      </c>
      <c r="D14" s="14" t="s">
        <v>71</v>
      </c>
      <c r="E14" s="96" t="s">
        <v>289</v>
      </c>
      <c r="F14" s="14" t="s">
        <v>481</v>
      </c>
      <c r="G14" s="14" t="s">
        <v>629</v>
      </c>
      <c r="H14" s="14" t="s">
        <v>633</v>
      </c>
      <c r="I14" s="15">
        <v>124.31</v>
      </c>
      <c r="J14"/>
    </row>
    <row r="15" spans="1:15">
      <c r="C15" t="s">
        <v>704</v>
      </c>
      <c r="D15" s="14" t="s">
        <v>71</v>
      </c>
      <c r="E15" s="96" t="s">
        <v>289</v>
      </c>
      <c r="F15" s="14" t="s">
        <v>487</v>
      </c>
      <c r="G15" s="14" t="s">
        <v>629</v>
      </c>
      <c r="H15" s="14" t="s">
        <v>633</v>
      </c>
      <c r="I15" s="15">
        <v>125.38</v>
      </c>
      <c r="J15"/>
    </row>
    <row r="16" spans="1:15">
      <c r="C16" t="s">
        <v>705</v>
      </c>
      <c r="D16" s="14" t="s">
        <v>71</v>
      </c>
      <c r="E16" s="96" t="s">
        <v>295</v>
      </c>
      <c r="F16" s="14" t="s">
        <v>487</v>
      </c>
      <c r="G16" s="14" t="s">
        <v>629</v>
      </c>
      <c r="H16" s="14" t="s">
        <v>633</v>
      </c>
      <c r="I16" s="15">
        <v>129.88</v>
      </c>
      <c r="J16"/>
    </row>
    <row r="17" spans="1:14" ht="14.4" customHeight="1">
      <c r="C17" t="s">
        <v>93</v>
      </c>
      <c r="D17" s="14" t="s">
        <v>71</v>
      </c>
      <c r="E17" s="96" t="s">
        <v>295</v>
      </c>
      <c r="F17" s="14" t="s">
        <v>487</v>
      </c>
      <c r="G17" s="14" t="s">
        <v>629</v>
      </c>
      <c r="H17" s="14" t="s">
        <v>633</v>
      </c>
      <c r="I17" s="15">
        <v>142.32999999999998</v>
      </c>
      <c r="J17"/>
    </row>
    <row r="18" spans="1:14" ht="14.4" customHeight="1">
      <c r="A18" s="27" t="s">
        <v>43</v>
      </c>
      <c r="C18" t="s">
        <v>882</v>
      </c>
      <c r="D18" s="14" t="s">
        <v>71</v>
      </c>
      <c r="E18" s="96">
        <v>0.11</v>
      </c>
      <c r="F18" s="14" t="s">
        <v>487</v>
      </c>
      <c r="G18" s="14" t="s">
        <v>629</v>
      </c>
      <c r="H18" s="14" t="s">
        <v>633</v>
      </c>
      <c r="I18" s="15">
        <v>183</v>
      </c>
      <c r="J18"/>
    </row>
    <row r="19" spans="1:14">
      <c r="C19" t="s">
        <v>749</v>
      </c>
      <c r="D19" s="14" t="s">
        <v>71</v>
      </c>
      <c r="E19" s="96" t="s">
        <v>295</v>
      </c>
      <c r="F19" s="14" t="s">
        <v>487</v>
      </c>
      <c r="G19" s="14" t="s">
        <v>629</v>
      </c>
      <c r="H19" s="14" t="s">
        <v>633</v>
      </c>
      <c r="I19" s="15">
        <v>117.95</v>
      </c>
      <c r="J19"/>
    </row>
    <row r="20" spans="1:14">
      <c r="A20" s="65" t="s">
        <v>44</v>
      </c>
      <c r="C20" t="s">
        <v>53</v>
      </c>
      <c r="D20" s="14" t="s">
        <v>71</v>
      </c>
      <c r="E20" s="96" t="s">
        <v>328</v>
      </c>
      <c r="F20" s="14" t="s">
        <v>487</v>
      </c>
      <c r="G20" s="14" t="s">
        <v>629</v>
      </c>
      <c r="H20" s="14" t="s">
        <v>633</v>
      </c>
      <c r="I20" s="15">
        <v>144.94999999999999</v>
      </c>
      <c r="J20"/>
    </row>
    <row r="21" spans="1:14">
      <c r="E21" s="104"/>
      <c r="J21"/>
    </row>
    <row r="22" spans="1:14" ht="14.4" customHeight="1">
      <c r="B22" s="145" t="s">
        <v>6</v>
      </c>
      <c r="C22" s="25"/>
      <c r="D22" s="93"/>
      <c r="E22" s="100"/>
      <c r="F22" s="93"/>
      <c r="G22" s="93"/>
      <c r="H22" s="93"/>
      <c r="I22" s="24"/>
      <c r="J22" s="25"/>
      <c r="K22" s="24"/>
      <c r="L22" s="25"/>
      <c r="M22" s="58"/>
      <c r="N22" s="25"/>
    </row>
    <row r="23" spans="1:14" ht="14.4" customHeight="1">
      <c r="A23" s="27" t="s">
        <v>43</v>
      </c>
      <c r="B23" s="186"/>
      <c r="C23" t="s">
        <v>963</v>
      </c>
      <c r="D23" s="14" t="s">
        <v>71</v>
      </c>
      <c r="E23" s="96">
        <v>0.06</v>
      </c>
      <c r="F23" s="14" t="s">
        <v>698</v>
      </c>
      <c r="G23" s="14" t="s">
        <v>629</v>
      </c>
      <c r="H23" s="14" t="s">
        <v>632</v>
      </c>
      <c r="I23" s="15">
        <v>129.07</v>
      </c>
      <c r="J23"/>
    </row>
    <row r="24" spans="1:14">
      <c r="J24"/>
    </row>
    <row r="25" spans="1:14" ht="14.4" customHeight="1">
      <c r="B25" s="53" t="s">
        <v>745</v>
      </c>
      <c r="C25" s="25"/>
      <c r="D25" s="93"/>
      <c r="E25" s="100"/>
      <c r="F25" s="93"/>
      <c r="G25" s="93"/>
      <c r="H25" s="93"/>
      <c r="I25" s="24"/>
      <c r="J25" s="25"/>
      <c r="K25" s="24"/>
      <c r="L25" s="25"/>
      <c r="M25" s="58"/>
      <c r="N25" s="25"/>
    </row>
    <row r="26" spans="1:14" ht="14.4" customHeight="1">
      <c r="A26" s="129"/>
      <c r="B26" s="125"/>
      <c r="C26" t="s">
        <v>35</v>
      </c>
      <c r="D26" s="14" t="s">
        <v>71</v>
      </c>
      <c r="E26" s="96" t="s">
        <v>511</v>
      </c>
      <c r="F26" s="14" t="s">
        <v>512</v>
      </c>
      <c r="G26" s="14" t="s">
        <v>629</v>
      </c>
      <c r="H26" s="14" t="s">
        <v>722</v>
      </c>
      <c r="I26" s="15">
        <v>147</v>
      </c>
      <c r="J26"/>
    </row>
    <row r="27" spans="1:14" ht="14.4" customHeight="1">
      <c r="A27" s="65" t="s">
        <v>44</v>
      </c>
      <c r="B27" s="125"/>
      <c r="C27" t="s">
        <v>744</v>
      </c>
      <c r="D27" s="14" t="s">
        <v>71</v>
      </c>
      <c r="E27" s="96" t="s">
        <v>511</v>
      </c>
      <c r="F27" s="14" t="s">
        <v>590</v>
      </c>
      <c r="G27" s="14" t="s">
        <v>629</v>
      </c>
      <c r="H27" s="14" t="s">
        <v>722</v>
      </c>
      <c r="I27" s="15">
        <v>175.63</v>
      </c>
      <c r="J27"/>
    </row>
    <row r="28" spans="1:14" ht="14.4" customHeight="1">
      <c r="J28"/>
    </row>
    <row r="29" spans="1:14" ht="14.4" customHeight="1">
      <c r="B29" s="53" t="s">
        <v>27</v>
      </c>
      <c r="C29" s="25"/>
      <c r="D29" s="93"/>
      <c r="E29" s="100"/>
      <c r="F29" s="93"/>
      <c r="G29" s="93"/>
      <c r="H29" s="93"/>
      <c r="I29" s="24"/>
      <c r="J29" s="25"/>
      <c r="K29" s="24"/>
      <c r="L29" s="25"/>
      <c r="M29" s="58"/>
      <c r="N29" s="25"/>
    </row>
    <row r="30" spans="1:14" ht="14.4" customHeight="1">
      <c r="A30" s="27" t="s">
        <v>43</v>
      </c>
      <c r="B30"/>
      <c r="C30" t="s">
        <v>22</v>
      </c>
      <c r="D30" s="14" t="s">
        <v>71</v>
      </c>
      <c r="E30" s="96">
        <v>0.13</v>
      </c>
      <c r="F30" s="14" t="s">
        <v>590</v>
      </c>
      <c r="G30" s="14" t="s">
        <v>629</v>
      </c>
      <c r="H30" s="14" t="s">
        <v>633</v>
      </c>
      <c r="I30" s="15">
        <v>160.94999999999999</v>
      </c>
      <c r="J30"/>
      <c r="M30"/>
    </row>
    <row r="31" spans="1:14" ht="14.4" customHeight="1">
      <c r="A31" s="65" t="s">
        <v>44</v>
      </c>
      <c r="C31" t="s">
        <v>688</v>
      </c>
      <c r="D31" s="14" t="s">
        <v>71</v>
      </c>
      <c r="E31" s="96">
        <v>0.1</v>
      </c>
      <c r="F31" s="14" t="s">
        <v>505</v>
      </c>
      <c r="G31" s="14" t="s">
        <v>630</v>
      </c>
      <c r="H31" s="14" t="s">
        <v>633</v>
      </c>
      <c r="I31" s="15">
        <v>106.44</v>
      </c>
      <c r="J31"/>
      <c r="L31" s="148"/>
    </row>
    <row r="32" spans="1:14" ht="14.4" customHeight="1">
      <c r="C32" s="3"/>
      <c r="D32" s="42"/>
      <c r="E32" s="99"/>
      <c r="F32" s="42"/>
      <c r="G32" s="42"/>
      <c r="H32" s="42"/>
      <c r="J32"/>
    </row>
    <row r="33" spans="1:14" ht="14.4" customHeight="1">
      <c r="B33" s="53" t="s">
        <v>761</v>
      </c>
      <c r="C33" s="25"/>
      <c r="D33" s="93"/>
      <c r="E33" s="100"/>
      <c r="F33" s="93"/>
      <c r="G33" s="93"/>
      <c r="H33" s="93"/>
      <c r="I33" s="24"/>
      <c r="J33" s="25"/>
      <c r="K33" s="24"/>
      <c r="L33" s="25"/>
      <c r="M33" s="58"/>
      <c r="N33" s="25"/>
    </row>
    <row r="34" spans="1:14" ht="14.4" customHeight="1">
      <c r="A34" s="65" t="s">
        <v>44</v>
      </c>
      <c r="C34" s="10" t="s">
        <v>746</v>
      </c>
      <c r="D34" s="14" t="s">
        <v>71</v>
      </c>
      <c r="E34" s="102" t="s">
        <v>701</v>
      </c>
      <c r="F34" s="85" t="s">
        <v>504</v>
      </c>
      <c r="G34" s="14" t="s">
        <v>629</v>
      </c>
      <c r="H34" s="85" t="s">
        <v>633</v>
      </c>
      <c r="I34" s="15">
        <v>173</v>
      </c>
      <c r="J34"/>
    </row>
    <row r="35" spans="1:14" ht="14.4" customHeight="1">
      <c r="A35" s="65" t="s">
        <v>44</v>
      </c>
      <c r="C35" t="s">
        <v>141</v>
      </c>
      <c r="D35" s="14" t="s">
        <v>71</v>
      </c>
      <c r="E35" s="96" t="s">
        <v>506</v>
      </c>
      <c r="F35" s="14" t="s">
        <v>606</v>
      </c>
      <c r="G35" s="14" t="s">
        <v>629</v>
      </c>
      <c r="H35" s="14" t="s">
        <v>633</v>
      </c>
      <c r="I35" s="15">
        <v>108</v>
      </c>
      <c r="J35"/>
    </row>
    <row r="36" spans="1:14" ht="14.4" customHeight="1">
      <c r="A36" s="29" t="s">
        <v>45</v>
      </c>
      <c r="B36" s="35"/>
      <c r="C36" s="10" t="s">
        <v>291</v>
      </c>
      <c r="D36" s="14" t="s">
        <v>71</v>
      </c>
      <c r="E36" s="102" t="s">
        <v>285</v>
      </c>
      <c r="F36" s="85" t="s">
        <v>541</v>
      </c>
      <c r="G36" s="14" t="s">
        <v>629</v>
      </c>
      <c r="H36" s="85" t="s">
        <v>634</v>
      </c>
      <c r="I36" s="15">
        <v>95</v>
      </c>
      <c r="J36" s="12">
        <v>-0.2</v>
      </c>
    </row>
    <row r="37" spans="1:14" ht="13.95" customHeight="1">
      <c r="A37" s="27" t="s">
        <v>43</v>
      </c>
      <c r="B37"/>
      <c r="C37" t="s">
        <v>813</v>
      </c>
      <c r="D37" s="14" t="s">
        <v>71</v>
      </c>
      <c r="E37" s="72">
        <v>7.0999999999999994E-2</v>
      </c>
      <c r="F37" s="79" t="s">
        <v>501</v>
      </c>
      <c r="G37" s="14" t="s">
        <v>629</v>
      </c>
      <c r="H37" s="14" t="s">
        <v>633</v>
      </c>
      <c r="I37" s="15">
        <v>118</v>
      </c>
      <c r="J37" s="14"/>
      <c r="L37" s="7"/>
      <c r="M37" s="83"/>
      <c r="N37" s="14"/>
    </row>
    <row r="38" spans="1:14" ht="14.4" customHeight="1">
      <c r="C38" t="s">
        <v>747</v>
      </c>
      <c r="D38" s="14" t="s">
        <v>71</v>
      </c>
      <c r="E38" s="96" t="s">
        <v>303</v>
      </c>
      <c r="F38" s="14" t="s">
        <v>527</v>
      </c>
      <c r="G38" s="14" t="s">
        <v>629</v>
      </c>
      <c r="H38" s="14" t="s">
        <v>634</v>
      </c>
      <c r="I38" s="15">
        <v>91</v>
      </c>
      <c r="J38"/>
    </row>
    <row r="39" spans="1:14" ht="14.4" customHeight="1">
      <c r="A39" s="65" t="s">
        <v>44</v>
      </c>
      <c r="C39" s="10" t="s">
        <v>143</v>
      </c>
      <c r="D39" s="14" t="s">
        <v>71</v>
      </c>
      <c r="E39" s="102" t="s">
        <v>623</v>
      </c>
      <c r="F39" s="85" t="s">
        <v>624</v>
      </c>
      <c r="G39" s="14" t="s">
        <v>629</v>
      </c>
      <c r="H39" s="14" t="s">
        <v>633</v>
      </c>
      <c r="I39" s="15">
        <v>93</v>
      </c>
      <c r="J39"/>
    </row>
    <row r="40" spans="1:14" ht="14.4" customHeight="1">
      <c r="C40" s="10" t="s">
        <v>759</v>
      </c>
      <c r="D40" s="14" t="s">
        <v>71</v>
      </c>
      <c r="E40" s="102" t="s">
        <v>486</v>
      </c>
      <c r="F40" s="85" t="s">
        <v>482</v>
      </c>
      <c r="G40" s="14" t="s">
        <v>629</v>
      </c>
      <c r="H40" s="14" t="s">
        <v>633</v>
      </c>
      <c r="I40" s="15">
        <v>98</v>
      </c>
      <c r="J40"/>
    </row>
    <row r="41" spans="1:14" ht="14.4" customHeight="1">
      <c r="C41" s="10"/>
      <c r="E41" s="102"/>
      <c r="F41" s="85"/>
      <c r="J41"/>
    </row>
    <row r="42" spans="1:14">
      <c r="B42" s="53" t="s">
        <v>787</v>
      </c>
      <c r="C42" s="25"/>
      <c r="D42" s="93"/>
      <c r="E42" s="100"/>
      <c r="F42" s="93"/>
      <c r="G42" s="93"/>
      <c r="H42" s="93"/>
      <c r="I42" s="24"/>
      <c r="J42" s="25"/>
      <c r="K42" s="24"/>
      <c r="L42" s="25"/>
      <c r="M42" s="58"/>
      <c r="N42" s="25"/>
    </row>
    <row r="43" spans="1:14">
      <c r="C43" t="s">
        <v>57</v>
      </c>
      <c r="D43" s="14" t="s">
        <v>71</v>
      </c>
      <c r="E43" s="72" t="s">
        <v>299</v>
      </c>
      <c r="F43" s="72" t="s">
        <v>617</v>
      </c>
      <c r="G43" s="14" t="s">
        <v>629</v>
      </c>
      <c r="H43" s="14" t="s">
        <v>633</v>
      </c>
      <c r="I43" s="15">
        <v>139.32999999999998</v>
      </c>
      <c r="J43"/>
    </row>
    <row r="44" spans="1:14">
      <c r="C44" t="s">
        <v>55</v>
      </c>
      <c r="D44" s="14" t="s">
        <v>71</v>
      </c>
      <c r="E44" s="96" t="s">
        <v>441</v>
      </c>
      <c r="F44" s="14" t="s">
        <v>702</v>
      </c>
      <c r="G44" s="14" t="s">
        <v>629</v>
      </c>
      <c r="H44" s="14" t="s">
        <v>633</v>
      </c>
      <c r="I44" s="15">
        <v>172.91</v>
      </c>
      <c r="J44"/>
    </row>
    <row r="45" spans="1:14">
      <c r="J45"/>
    </row>
    <row r="46" spans="1:14" ht="14.4" customHeight="1">
      <c r="B46" s="53" t="s">
        <v>785</v>
      </c>
      <c r="C46" s="25"/>
      <c r="D46" s="93"/>
      <c r="E46" s="100"/>
      <c r="F46" s="93"/>
      <c r="G46" s="93"/>
      <c r="H46" s="93"/>
      <c r="I46" s="24"/>
      <c r="J46" s="25"/>
      <c r="K46" s="24"/>
      <c r="L46" s="25"/>
      <c r="M46" s="58"/>
      <c r="N46" s="25"/>
    </row>
    <row r="47" spans="1:14">
      <c r="C47" t="s">
        <v>750</v>
      </c>
      <c r="D47" s="14" t="s">
        <v>71</v>
      </c>
      <c r="E47" s="96" t="s">
        <v>295</v>
      </c>
      <c r="F47" s="14" t="s">
        <v>481</v>
      </c>
      <c r="G47" s="14" t="s">
        <v>629</v>
      </c>
      <c r="H47" s="14" t="s">
        <v>642</v>
      </c>
      <c r="I47" s="15">
        <v>135.35</v>
      </c>
      <c r="J47"/>
    </row>
    <row r="48" spans="1:14">
      <c r="C48" s="4"/>
      <c r="D48" s="57"/>
      <c r="E48" s="101"/>
      <c r="F48" s="57"/>
      <c r="G48" s="57"/>
      <c r="H48" s="57"/>
      <c r="J48"/>
    </row>
    <row r="49" spans="1:14" ht="14.4" customHeight="1">
      <c r="B49" s="23" t="s">
        <v>786</v>
      </c>
      <c r="C49" s="25"/>
      <c r="D49" s="93"/>
      <c r="E49" s="100"/>
      <c r="F49" s="93"/>
      <c r="G49" s="93"/>
      <c r="H49" s="93"/>
      <c r="I49" s="24"/>
      <c r="J49" s="25"/>
      <c r="K49" s="24"/>
      <c r="L49" s="25"/>
      <c r="M49" s="58"/>
      <c r="N49" s="25"/>
    </row>
    <row r="50" spans="1:14" ht="14.4" customHeight="1">
      <c r="C50" t="s">
        <v>678</v>
      </c>
      <c r="D50" s="14" t="s">
        <v>71</v>
      </c>
      <c r="E50" s="96" t="s">
        <v>304</v>
      </c>
      <c r="F50" s="14" t="s">
        <v>505</v>
      </c>
      <c r="G50" s="14" t="s">
        <v>629</v>
      </c>
      <c r="H50" s="14" t="s">
        <v>632</v>
      </c>
      <c r="I50" s="15">
        <v>108.42</v>
      </c>
      <c r="J50"/>
    </row>
    <row r="51" spans="1:14" ht="14.4" customHeight="1">
      <c r="C51" t="s">
        <v>679</v>
      </c>
      <c r="D51" s="14" t="s">
        <v>71</v>
      </c>
      <c r="E51" s="96" t="s">
        <v>486</v>
      </c>
      <c r="F51" s="14" t="s">
        <v>481</v>
      </c>
      <c r="G51" s="14" t="s">
        <v>629</v>
      </c>
      <c r="H51" s="14" t="s">
        <v>632</v>
      </c>
      <c r="I51" s="15">
        <v>108.42</v>
      </c>
      <c r="J51"/>
    </row>
    <row r="52" spans="1:14" ht="14.4" customHeight="1">
      <c r="C52" t="s">
        <v>680</v>
      </c>
      <c r="D52" s="14" t="s">
        <v>71</v>
      </c>
      <c r="E52" s="96" t="s">
        <v>306</v>
      </c>
      <c r="F52" s="14" t="s">
        <v>410</v>
      </c>
      <c r="G52" s="14" t="s">
        <v>629</v>
      </c>
      <c r="H52" s="14" t="s">
        <v>632</v>
      </c>
      <c r="I52" s="15">
        <v>108.42</v>
      </c>
      <c r="J52"/>
    </row>
    <row r="53" spans="1:14" ht="14.4" customHeight="1">
      <c r="C53" t="s">
        <v>681</v>
      </c>
      <c r="D53" s="14" t="s">
        <v>71</v>
      </c>
      <c r="E53" s="96" t="s">
        <v>289</v>
      </c>
      <c r="F53" s="14" t="s">
        <v>500</v>
      </c>
      <c r="G53" s="14" t="s">
        <v>629</v>
      </c>
      <c r="H53" s="14" t="s">
        <v>632</v>
      </c>
      <c r="I53" s="15">
        <v>108.42</v>
      </c>
      <c r="L53" s="1"/>
    </row>
    <row r="54" spans="1:14" ht="14.4" customHeight="1">
      <c r="L54" s="1"/>
    </row>
    <row r="55" spans="1:14">
      <c r="B55" s="53" t="s">
        <v>869</v>
      </c>
      <c r="C55" s="25"/>
      <c r="D55" s="93"/>
      <c r="E55" s="100"/>
      <c r="F55" s="93"/>
      <c r="G55" s="93"/>
      <c r="H55" s="93"/>
      <c r="I55" s="24"/>
      <c r="J55" s="25"/>
      <c r="K55" s="24"/>
      <c r="L55" s="25"/>
      <c r="M55" s="58"/>
      <c r="N55" s="25"/>
    </row>
    <row r="56" spans="1:14">
      <c r="A56" s="27" t="s">
        <v>43</v>
      </c>
      <c r="C56" t="s">
        <v>916</v>
      </c>
      <c r="D56" s="14" t="s">
        <v>71</v>
      </c>
      <c r="E56" s="96" t="s">
        <v>289</v>
      </c>
      <c r="F56" s="14" t="s">
        <v>698</v>
      </c>
      <c r="G56" s="14" t="s">
        <v>630</v>
      </c>
      <c r="H56" s="14" t="s">
        <v>917</v>
      </c>
      <c r="I56" s="15">
        <v>82.99</v>
      </c>
      <c r="J56"/>
    </row>
    <row r="57" spans="1:14">
      <c r="J57"/>
    </row>
    <row r="58" spans="1:14">
      <c r="B58" s="53" t="s">
        <v>11</v>
      </c>
      <c r="C58" s="25"/>
      <c r="D58" s="93"/>
      <c r="E58" s="100"/>
      <c r="F58" s="93"/>
      <c r="G58" s="93"/>
      <c r="H58" s="93"/>
      <c r="I58" s="24"/>
      <c r="J58" s="25"/>
      <c r="K58" s="24"/>
      <c r="L58" s="25"/>
      <c r="M58" s="58"/>
      <c r="N58" s="25"/>
    </row>
    <row r="59" spans="1:14">
      <c r="C59" t="s">
        <v>152</v>
      </c>
      <c r="D59" s="14" t="s">
        <v>71</v>
      </c>
      <c r="E59" s="96" t="s">
        <v>486</v>
      </c>
      <c r="F59" s="14" t="s">
        <v>502</v>
      </c>
      <c r="G59" s="14" t="s">
        <v>629</v>
      </c>
      <c r="H59" s="14" t="s">
        <v>632</v>
      </c>
      <c r="I59" s="15">
        <v>130.94999999999999</v>
      </c>
      <c r="J59"/>
    </row>
    <row r="60" spans="1:14">
      <c r="C60" s="4"/>
      <c r="D60" s="57"/>
      <c r="E60" s="101"/>
      <c r="F60" s="57"/>
      <c r="G60" s="57"/>
      <c r="H60" s="57"/>
      <c r="J60"/>
    </row>
    <row r="61" spans="1:14" ht="14.4" customHeight="1">
      <c r="B61" s="53" t="s">
        <v>775</v>
      </c>
      <c r="C61" s="25"/>
      <c r="D61" s="93"/>
      <c r="E61" s="100"/>
      <c r="F61" s="93"/>
      <c r="G61" s="93"/>
      <c r="H61" s="93"/>
      <c r="I61" s="24"/>
      <c r="J61" s="25"/>
      <c r="K61" s="24"/>
      <c r="L61" s="25"/>
      <c r="M61" s="58"/>
      <c r="N61" s="25"/>
    </row>
    <row r="62" spans="1:14" ht="14.4" customHeight="1">
      <c r="C62" t="s">
        <v>742</v>
      </c>
      <c r="D62" s="14" t="s">
        <v>71</v>
      </c>
      <c r="E62" s="96" t="s">
        <v>506</v>
      </c>
      <c r="F62" s="14" t="s">
        <v>505</v>
      </c>
      <c r="G62" s="14" t="s">
        <v>629</v>
      </c>
      <c r="H62" s="14" t="s">
        <v>632</v>
      </c>
      <c r="I62" s="15">
        <v>114.35</v>
      </c>
      <c r="J62"/>
    </row>
    <row r="63" spans="1:14" ht="14.4" customHeight="1">
      <c r="C63" t="s">
        <v>743</v>
      </c>
      <c r="D63" s="14" t="s">
        <v>71</v>
      </c>
      <c r="E63" s="96" t="s">
        <v>328</v>
      </c>
      <c r="F63" s="14" t="s">
        <v>616</v>
      </c>
      <c r="G63" s="14" t="s">
        <v>629</v>
      </c>
      <c r="H63" s="14" t="s">
        <v>632</v>
      </c>
      <c r="I63" s="15">
        <v>149.88999999999999</v>
      </c>
      <c r="J63"/>
    </row>
    <row r="64" spans="1:14" ht="14.4" customHeight="1">
      <c r="C64" t="s">
        <v>55</v>
      </c>
      <c r="D64" s="14" t="s">
        <v>71</v>
      </c>
      <c r="E64" s="96" t="s">
        <v>304</v>
      </c>
      <c r="F64" s="14" t="s">
        <v>702</v>
      </c>
      <c r="G64" s="14" t="s">
        <v>629</v>
      </c>
      <c r="H64" s="14" t="s">
        <v>632</v>
      </c>
      <c r="I64" s="15">
        <v>176.62</v>
      </c>
      <c r="J64"/>
    </row>
    <row r="65" spans="1:14" ht="14.4" customHeight="1">
      <c r="C65" t="s">
        <v>698</v>
      </c>
      <c r="D65" s="14" t="s">
        <v>71</v>
      </c>
      <c r="E65" s="96" t="s">
        <v>289</v>
      </c>
      <c r="F65" s="14" t="s">
        <v>698</v>
      </c>
      <c r="G65" s="14" t="s">
        <v>629</v>
      </c>
      <c r="H65" s="14" t="s">
        <v>633</v>
      </c>
      <c r="I65" s="15">
        <v>145.75</v>
      </c>
      <c r="J65"/>
    </row>
    <row r="66" spans="1:14" ht="14.4" customHeight="1">
      <c r="C66" t="s">
        <v>757</v>
      </c>
      <c r="D66" s="14" t="s">
        <v>71</v>
      </c>
      <c r="E66" s="96" t="s">
        <v>304</v>
      </c>
      <c r="F66" s="14" t="s">
        <v>508</v>
      </c>
      <c r="G66" s="14" t="s">
        <v>629</v>
      </c>
      <c r="H66" s="14" t="s">
        <v>633</v>
      </c>
      <c r="I66" s="15">
        <v>134.11000000000001</v>
      </c>
      <c r="J66"/>
    </row>
    <row r="68" spans="1:14" ht="14.4" customHeight="1">
      <c r="B68" s="149" t="s">
        <v>816</v>
      </c>
      <c r="C68" s="25"/>
      <c r="D68" s="58"/>
      <c r="E68" s="150"/>
      <c r="F68" s="58"/>
      <c r="G68" s="58"/>
      <c r="H68" s="58"/>
      <c r="I68" s="24"/>
      <c r="J68" s="50"/>
      <c r="K68" s="24"/>
      <c r="L68" s="25"/>
      <c r="M68" s="58"/>
      <c r="N68" s="25"/>
    </row>
    <row r="69" spans="1:14" ht="14.4" customHeight="1">
      <c r="A69" s="179"/>
      <c r="C69" t="s">
        <v>817</v>
      </c>
      <c r="D69" s="14" t="s">
        <v>71</v>
      </c>
      <c r="E69" s="79">
        <v>5.1999999999999998E-2</v>
      </c>
      <c r="F69" s="14" t="s">
        <v>618</v>
      </c>
      <c r="G69" s="14" t="s">
        <v>629</v>
      </c>
      <c r="H69" s="14" t="s">
        <v>631</v>
      </c>
      <c r="I69" s="15">
        <v>95.54</v>
      </c>
    </row>
    <row r="70" spans="1:14" ht="14.4" customHeight="1">
      <c r="A70" s="179"/>
      <c r="C70" t="s">
        <v>821</v>
      </c>
      <c r="D70" s="14" t="s">
        <v>71</v>
      </c>
      <c r="E70" s="80">
        <v>5.6000000000000001E-2</v>
      </c>
      <c r="F70" s="14" t="s">
        <v>482</v>
      </c>
      <c r="G70" s="14" t="s">
        <v>629</v>
      </c>
      <c r="H70" s="14" t="s">
        <v>631</v>
      </c>
      <c r="I70" s="15">
        <v>112.12</v>
      </c>
    </row>
    <row r="71" spans="1:14" ht="14.4" customHeight="1">
      <c r="A71" s="179"/>
      <c r="C71" t="s">
        <v>823</v>
      </c>
      <c r="D71" s="14" t="s">
        <v>71</v>
      </c>
      <c r="E71" s="79">
        <v>4.2000000000000003E-2</v>
      </c>
      <c r="F71" s="14" t="s">
        <v>599</v>
      </c>
      <c r="G71" s="14" t="s">
        <v>629</v>
      </c>
      <c r="H71" s="14" t="s">
        <v>631</v>
      </c>
      <c r="I71" s="15">
        <v>110.22</v>
      </c>
    </row>
    <row r="72" spans="1:14" ht="14.4" customHeight="1">
      <c r="A72" s="179"/>
      <c r="C72" t="s">
        <v>825</v>
      </c>
      <c r="D72" s="14" t="s">
        <v>71</v>
      </c>
      <c r="E72" s="79">
        <v>6.7000000000000004E-2</v>
      </c>
      <c r="F72" s="14" t="s">
        <v>502</v>
      </c>
      <c r="G72" s="14" t="s">
        <v>629</v>
      </c>
      <c r="H72" s="14" t="s">
        <v>631</v>
      </c>
      <c r="I72" s="15">
        <v>122.92</v>
      </c>
    </row>
    <row r="73" spans="1:14" ht="14.4" customHeight="1">
      <c r="A73" s="179"/>
      <c r="C73" t="s">
        <v>822</v>
      </c>
      <c r="D73" s="14" t="s">
        <v>71</v>
      </c>
      <c r="E73" s="154">
        <v>8.5000000000000006E-2</v>
      </c>
      <c r="F73" s="14" t="s">
        <v>501</v>
      </c>
      <c r="G73" s="14" t="s">
        <v>629</v>
      </c>
      <c r="H73" s="14" t="s">
        <v>631</v>
      </c>
      <c r="I73" s="15">
        <v>129.57</v>
      </c>
    </row>
    <row r="74" spans="1:14" ht="14.4" customHeight="1">
      <c r="A74" s="179"/>
      <c r="C74" t="s">
        <v>824</v>
      </c>
      <c r="D74" s="14" t="s">
        <v>71</v>
      </c>
      <c r="E74" s="154">
        <v>4.4999999999999998E-2</v>
      </c>
      <c r="F74" s="14" t="s">
        <v>621</v>
      </c>
      <c r="G74" s="14" t="s">
        <v>629</v>
      </c>
      <c r="H74" s="14" t="s">
        <v>631</v>
      </c>
      <c r="I74" s="15">
        <v>119.01</v>
      </c>
    </row>
    <row r="75" spans="1:14" ht="14.4" customHeight="1">
      <c r="A75" s="179"/>
      <c r="C75" t="s">
        <v>818</v>
      </c>
      <c r="D75" s="14" t="s">
        <v>71</v>
      </c>
      <c r="E75" s="79">
        <v>4.7E-2</v>
      </c>
      <c r="F75" s="14" t="s">
        <v>163</v>
      </c>
      <c r="G75" s="14" t="s">
        <v>629</v>
      </c>
      <c r="H75" s="14" t="s">
        <v>631</v>
      </c>
      <c r="I75" s="15">
        <v>125.84</v>
      </c>
    </row>
    <row r="76" spans="1:14" ht="14.4" customHeight="1">
      <c r="A76" s="27" t="s">
        <v>43</v>
      </c>
      <c r="C76" t="s">
        <v>914</v>
      </c>
      <c r="D76" s="14" t="s">
        <v>71</v>
      </c>
      <c r="E76" s="154">
        <v>6.5000000000000002E-2</v>
      </c>
      <c r="F76" s="14" t="s">
        <v>502</v>
      </c>
      <c r="G76" s="14" t="s">
        <v>629</v>
      </c>
      <c r="H76" s="14" t="s">
        <v>631</v>
      </c>
      <c r="I76" s="15">
        <v>125.84</v>
      </c>
    </row>
    <row r="77" spans="1:14" ht="14.4" customHeight="1">
      <c r="A77" s="42"/>
      <c r="C77" t="s">
        <v>819</v>
      </c>
      <c r="D77" s="14" t="s">
        <v>71</v>
      </c>
      <c r="E77" s="154">
        <v>7.0000000000000007E-2</v>
      </c>
      <c r="F77" s="14" t="s">
        <v>502</v>
      </c>
      <c r="G77" s="14" t="s">
        <v>629</v>
      </c>
      <c r="H77" s="14" t="s">
        <v>631</v>
      </c>
      <c r="I77" s="15">
        <v>125.84</v>
      </c>
    </row>
    <row r="78" spans="1:14" ht="14.4" customHeight="1">
      <c r="A78" s="42"/>
      <c r="C78" t="s">
        <v>820</v>
      </c>
      <c r="D78" s="14" t="s">
        <v>71</v>
      </c>
      <c r="E78" s="79">
        <v>7.1999999999999995E-2</v>
      </c>
      <c r="F78" s="14" t="s">
        <v>606</v>
      </c>
      <c r="G78" s="14" t="s">
        <v>629</v>
      </c>
      <c r="H78" s="14" t="s">
        <v>631</v>
      </c>
      <c r="I78" s="15">
        <v>120.96</v>
      </c>
    </row>
    <row r="79" spans="1:14" ht="14.4" customHeight="1">
      <c r="A79" s="42"/>
      <c r="E79" s="79"/>
    </row>
    <row r="80" spans="1:14" ht="14.4" customHeight="1">
      <c r="B80" s="149" t="s">
        <v>839</v>
      </c>
      <c r="C80" s="25"/>
      <c r="D80" s="58"/>
      <c r="E80" s="150"/>
      <c r="F80" s="58"/>
      <c r="G80" s="58"/>
      <c r="H80" s="58"/>
      <c r="I80" s="24"/>
      <c r="J80" s="50"/>
      <c r="K80" s="24"/>
      <c r="L80" s="25"/>
      <c r="M80" s="58"/>
      <c r="N80" s="25"/>
    </row>
    <row r="81" spans="1:16" ht="14.4" customHeight="1">
      <c r="A81" s="27" t="s">
        <v>43</v>
      </c>
      <c r="C81" t="s">
        <v>844</v>
      </c>
      <c r="D81" s="14" t="s">
        <v>71</v>
      </c>
      <c r="E81" s="79">
        <v>4.9000000000000002E-2</v>
      </c>
      <c r="F81" s="14" t="s">
        <v>616</v>
      </c>
      <c r="G81" s="14" t="s">
        <v>629</v>
      </c>
      <c r="H81" s="14" t="s">
        <v>633</v>
      </c>
      <c r="I81" s="15">
        <v>170.58</v>
      </c>
    </row>
    <row r="82" spans="1:16" ht="14.4" customHeight="1">
      <c r="A82" s="27" t="s">
        <v>43</v>
      </c>
      <c r="C82" t="s">
        <v>841</v>
      </c>
      <c r="D82" s="14" t="s">
        <v>71</v>
      </c>
      <c r="E82" s="79">
        <v>5.2999999999999999E-2</v>
      </c>
      <c r="F82" s="14" t="s">
        <v>840</v>
      </c>
      <c r="G82" s="14" t="s">
        <v>629</v>
      </c>
      <c r="H82" s="14" t="s">
        <v>633</v>
      </c>
      <c r="I82" s="15">
        <v>155.54</v>
      </c>
    </row>
    <row r="83" spans="1:16" ht="14.4" customHeight="1">
      <c r="A83" s="27" t="s">
        <v>43</v>
      </c>
      <c r="C83" t="s">
        <v>843</v>
      </c>
      <c r="D83" s="14" t="s">
        <v>71</v>
      </c>
      <c r="E83" s="79">
        <v>4.8000000000000001E-2</v>
      </c>
      <c r="F83" s="14" t="s">
        <v>616</v>
      </c>
      <c r="G83" s="14" t="s">
        <v>629</v>
      </c>
      <c r="H83" s="14" t="s">
        <v>633</v>
      </c>
      <c r="I83" s="15">
        <v>180.75</v>
      </c>
    </row>
    <row r="84" spans="1:16" ht="14.4" customHeight="1">
      <c r="A84" s="27" t="s">
        <v>43</v>
      </c>
      <c r="C84" t="s">
        <v>842</v>
      </c>
      <c r="D84" s="14" t="s">
        <v>71</v>
      </c>
      <c r="E84" s="79">
        <v>5.2999999999999999E-2</v>
      </c>
      <c r="F84" s="14" t="s">
        <v>616</v>
      </c>
      <c r="G84" s="14" t="s">
        <v>629</v>
      </c>
      <c r="H84" s="14" t="s">
        <v>633</v>
      </c>
      <c r="I84" s="15">
        <v>174.57</v>
      </c>
    </row>
    <row r="86" spans="1:16" ht="14.4" customHeight="1">
      <c r="B86" s="145" t="s">
        <v>788</v>
      </c>
      <c r="C86" s="25"/>
      <c r="D86" s="93"/>
      <c r="E86" s="100"/>
      <c r="F86" s="93"/>
      <c r="G86" s="93"/>
      <c r="H86" s="93"/>
      <c r="I86" s="24"/>
      <c r="J86" s="25"/>
      <c r="K86" s="24"/>
      <c r="L86" s="25"/>
      <c r="M86" s="58"/>
      <c r="N86" s="25"/>
    </row>
    <row r="87" spans="1:16" ht="14.4" customHeight="1">
      <c r="A87" s="65" t="s">
        <v>44</v>
      </c>
      <c r="C87" t="s">
        <v>58</v>
      </c>
      <c r="D87" s="14" t="s">
        <v>71</v>
      </c>
      <c r="E87" s="96" t="s">
        <v>758</v>
      </c>
      <c r="F87" s="14" t="s">
        <v>125</v>
      </c>
      <c r="G87" s="14" t="s">
        <v>629</v>
      </c>
      <c r="H87" s="14" t="s">
        <v>633</v>
      </c>
      <c r="I87" s="15">
        <v>128.91</v>
      </c>
      <c r="J87"/>
    </row>
    <row r="88" spans="1:16" ht="14.4" customHeight="1">
      <c r="A88" s="129"/>
      <c r="B88" s="125"/>
      <c r="C88" t="s">
        <v>59</v>
      </c>
      <c r="D88" s="14" t="s">
        <v>71</v>
      </c>
      <c r="E88" s="96" t="s">
        <v>289</v>
      </c>
      <c r="F88" s="14" t="s">
        <v>125</v>
      </c>
      <c r="G88" s="14" t="s">
        <v>629</v>
      </c>
      <c r="H88" s="14" t="s">
        <v>633</v>
      </c>
      <c r="I88" s="15">
        <v>140.72</v>
      </c>
      <c r="J88"/>
    </row>
    <row r="89" spans="1:16" ht="14.4" customHeight="1">
      <c r="A89" s="129"/>
      <c r="B89" s="125"/>
      <c r="J89"/>
    </row>
    <row r="90" spans="1:16">
      <c r="A90"/>
      <c r="B90" s="53" t="s">
        <v>905</v>
      </c>
      <c r="C90" s="25"/>
      <c r="D90" s="58"/>
      <c r="E90" s="73"/>
      <c r="F90" s="73"/>
      <c r="G90" s="58"/>
      <c r="H90" s="58"/>
      <c r="I90" s="24"/>
      <c r="J90" s="58"/>
      <c r="K90" s="24"/>
      <c r="L90" s="26"/>
      <c r="M90" s="24"/>
      <c r="N90" s="58"/>
      <c r="O90" s="25"/>
    </row>
    <row r="91" spans="1:16" ht="14.4" customHeight="1">
      <c r="A91" s="27" t="s">
        <v>43</v>
      </c>
      <c r="B91" s="125"/>
      <c r="C91" t="s">
        <v>911</v>
      </c>
      <c r="D91" s="14" t="s">
        <v>71</v>
      </c>
      <c r="E91" s="131">
        <v>4.8000000000000001E-2</v>
      </c>
      <c r="F91" s="14" t="s">
        <v>907</v>
      </c>
      <c r="G91" s="14" t="s">
        <v>629</v>
      </c>
      <c r="H91" s="14" t="s">
        <v>632</v>
      </c>
      <c r="I91" s="83">
        <v>125.2</v>
      </c>
      <c r="J91" s="14"/>
    </row>
    <row r="92" spans="1:16" ht="14.4" customHeight="1">
      <c r="A92" s="27" t="s">
        <v>43</v>
      </c>
      <c r="B92" s="125"/>
      <c r="C92" t="s">
        <v>910</v>
      </c>
      <c r="D92" s="14" t="s">
        <v>71</v>
      </c>
      <c r="E92" s="131">
        <v>5.5E-2</v>
      </c>
      <c r="F92" s="14" t="s">
        <v>906</v>
      </c>
      <c r="G92" s="14" t="s">
        <v>629</v>
      </c>
      <c r="H92" s="14" t="s">
        <v>632</v>
      </c>
      <c r="I92" s="83">
        <v>132</v>
      </c>
      <c r="J92" s="14"/>
    </row>
    <row r="93" spans="1:16" ht="14.4" customHeight="1">
      <c r="A93" s="27" t="s">
        <v>43</v>
      </c>
      <c r="B93" s="125"/>
      <c r="C93" t="s">
        <v>913</v>
      </c>
      <c r="D93" s="14" t="s">
        <v>71</v>
      </c>
      <c r="E93" s="131">
        <v>0.08</v>
      </c>
      <c r="F93" s="14" t="s">
        <v>501</v>
      </c>
      <c r="G93" s="14" t="s">
        <v>629</v>
      </c>
      <c r="H93" s="14" t="s">
        <v>632</v>
      </c>
      <c r="I93" s="83">
        <v>150.5</v>
      </c>
      <c r="J93" s="14"/>
    </row>
    <row r="94" spans="1:16" ht="14.4" customHeight="1">
      <c r="A94" s="27" t="s">
        <v>43</v>
      </c>
      <c r="B94" s="125"/>
      <c r="C94" t="s">
        <v>912</v>
      </c>
      <c r="D94" s="14" t="s">
        <v>71</v>
      </c>
      <c r="E94" s="131">
        <v>6.4000000000000001E-2</v>
      </c>
      <c r="F94" s="14" t="s">
        <v>502</v>
      </c>
      <c r="G94" s="14" t="s">
        <v>629</v>
      </c>
      <c r="H94" s="14" t="s">
        <v>632</v>
      </c>
      <c r="I94" s="83">
        <v>132.05000000000001</v>
      </c>
      <c r="J94" s="14"/>
    </row>
    <row r="96" spans="1:16" ht="33.6" customHeight="1">
      <c r="C96" s="71" t="s">
        <v>46</v>
      </c>
      <c r="E96" s="63"/>
      <c r="G96" s="72"/>
      <c r="H96" s="72"/>
      <c r="I96" s="14"/>
      <c r="J96" s="14"/>
      <c r="L96" s="14"/>
      <c r="M96" s="83"/>
      <c r="N96" s="7"/>
      <c r="O96" s="15"/>
      <c r="P96" s="14"/>
    </row>
    <row r="97" spans="1:15">
      <c r="C97" s="3"/>
      <c r="D97" s="42"/>
      <c r="E97" s="99"/>
      <c r="F97" s="42"/>
      <c r="G97" s="42"/>
      <c r="H97" s="42"/>
      <c r="J97"/>
    </row>
    <row r="98" spans="1:15">
      <c r="B98" s="44" t="s">
        <v>760</v>
      </c>
      <c r="C98" s="33"/>
      <c r="D98" s="68"/>
      <c r="E98" s="133"/>
      <c r="F98" s="68"/>
      <c r="G98" s="68"/>
      <c r="H98" s="68"/>
      <c r="I98" s="32"/>
      <c r="J98" s="33"/>
      <c r="K98" s="32"/>
      <c r="L98" s="33"/>
      <c r="M98" s="66"/>
      <c r="N98" s="33"/>
    </row>
    <row r="99" spans="1:15">
      <c r="C99" t="s">
        <v>60</v>
      </c>
      <c r="D99" s="14" t="s">
        <v>196</v>
      </c>
      <c r="E99" s="72" t="s">
        <v>306</v>
      </c>
      <c r="F99" s="72" t="s">
        <v>481</v>
      </c>
      <c r="G99" s="14" t="s">
        <v>629</v>
      </c>
      <c r="H99" s="14" t="s">
        <v>930</v>
      </c>
      <c r="I99" s="15">
        <v>131.79000000000002</v>
      </c>
      <c r="J99"/>
    </row>
    <row r="100" spans="1:15">
      <c r="A100" s="29" t="s">
        <v>45</v>
      </c>
      <c r="B100" s="35"/>
      <c r="C100" t="s">
        <v>61</v>
      </c>
      <c r="D100" s="14" t="s">
        <v>196</v>
      </c>
      <c r="E100" s="72" t="s">
        <v>300</v>
      </c>
      <c r="F100" s="72" t="s">
        <v>481</v>
      </c>
      <c r="G100" s="14" t="s">
        <v>629</v>
      </c>
      <c r="H100" s="14" t="s">
        <v>930</v>
      </c>
      <c r="I100" s="15">
        <v>131.79000000000002</v>
      </c>
      <c r="J100" s="12">
        <v>-0.5</v>
      </c>
      <c r="M100" s="14" t="s">
        <v>62</v>
      </c>
    </row>
    <row r="101" spans="1:15">
      <c r="A101" s="29" t="s">
        <v>45</v>
      </c>
      <c r="B101" s="35"/>
      <c r="C101" t="s">
        <v>63</v>
      </c>
      <c r="D101" s="14" t="s">
        <v>196</v>
      </c>
      <c r="E101" s="96" t="s">
        <v>287</v>
      </c>
      <c r="F101" s="14" t="s">
        <v>481</v>
      </c>
      <c r="G101" s="14" t="s">
        <v>629</v>
      </c>
      <c r="H101" s="14" t="s">
        <v>930</v>
      </c>
      <c r="I101" s="15">
        <v>135.70999999999998</v>
      </c>
      <c r="J101" s="12">
        <v>-0.5</v>
      </c>
      <c r="M101" s="14" t="s">
        <v>62</v>
      </c>
    </row>
    <row r="102" spans="1:15">
      <c r="A102" s="29" t="s">
        <v>45</v>
      </c>
      <c r="B102" s="35"/>
      <c r="C102" t="s">
        <v>65</v>
      </c>
      <c r="D102" s="14" t="s">
        <v>196</v>
      </c>
      <c r="E102" s="72" t="s">
        <v>287</v>
      </c>
      <c r="F102" s="72" t="s">
        <v>481</v>
      </c>
      <c r="G102" s="14" t="s">
        <v>629</v>
      </c>
      <c r="H102" s="14" t="s">
        <v>930</v>
      </c>
      <c r="I102" s="15">
        <v>135.70999999999998</v>
      </c>
      <c r="J102" s="12">
        <v>-0.5</v>
      </c>
      <c r="M102" s="14" t="s">
        <v>64</v>
      </c>
    </row>
    <row r="103" spans="1:15">
      <c r="A103"/>
      <c r="B103"/>
      <c r="C103" s="4"/>
      <c r="D103"/>
      <c r="E103" s="57"/>
      <c r="F103"/>
      <c r="G103" s="57"/>
      <c r="H103" s="57"/>
      <c r="J103" s="57"/>
      <c r="M103" s="4"/>
    </row>
    <row r="104" spans="1:15">
      <c r="B104" s="55" t="s">
        <v>737</v>
      </c>
      <c r="C104" s="33"/>
      <c r="D104" s="134"/>
      <c r="E104" s="135"/>
      <c r="F104" s="134"/>
      <c r="G104" s="134"/>
      <c r="H104" s="134"/>
      <c r="I104" s="32"/>
      <c r="J104" s="40"/>
      <c r="K104" s="32"/>
      <c r="L104" s="34"/>
      <c r="M104" s="158"/>
      <c r="N104" s="33"/>
      <c r="O104" s="1"/>
    </row>
    <row r="105" spans="1:15">
      <c r="A105" s="42"/>
      <c r="B105" s="42"/>
      <c r="C105" t="s">
        <v>727</v>
      </c>
      <c r="D105" s="14" t="s">
        <v>208</v>
      </c>
      <c r="E105" s="72">
        <v>0.13</v>
      </c>
      <c r="F105" s="72" t="s">
        <v>590</v>
      </c>
      <c r="G105" s="14" t="s">
        <v>655</v>
      </c>
      <c r="H105" s="14" t="s">
        <v>736</v>
      </c>
      <c r="I105" s="15">
        <v>162.38999999999999</v>
      </c>
      <c r="J105" s="2"/>
      <c r="L105" s="7"/>
      <c r="M105" s="81"/>
      <c r="O105" s="1"/>
    </row>
    <row r="106" spans="1:15">
      <c r="A106" s="29" t="s">
        <v>45</v>
      </c>
      <c r="B106" s="42"/>
      <c r="C106" t="s">
        <v>726</v>
      </c>
      <c r="D106" s="14" t="s">
        <v>208</v>
      </c>
      <c r="E106" s="72">
        <v>0.08</v>
      </c>
      <c r="F106" s="72" t="s">
        <v>501</v>
      </c>
      <c r="G106" s="14" t="s">
        <v>628</v>
      </c>
      <c r="H106" s="14" t="s">
        <v>736</v>
      </c>
      <c r="I106" s="15">
        <v>211.49</v>
      </c>
      <c r="J106" s="12">
        <v>-0.1</v>
      </c>
      <c r="L106" s="7"/>
      <c r="M106" s="82">
        <v>46022</v>
      </c>
      <c r="O106" s="1"/>
    </row>
    <row r="107" spans="1:15">
      <c r="A107" s="42"/>
      <c r="B107" s="42"/>
      <c r="C107" t="s">
        <v>725</v>
      </c>
      <c r="D107" s="14" t="s">
        <v>208</v>
      </c>
      <c r="E107" s="72">
        <v>0.06</v>
      </c>
      <c r="F107" s="72" t="s">
        <v>502</v>
      </c>
      <c r="G107" s="14" t="s">
        <v>628</v>
      </c>
      <c r="H107" s="14" t="s">
        <v>736</v>
      </c>
      <c r="I107" s="15">
        <v>207.95</v>
      </c>
      <c r="J107" s="2"/>
      <c r="L107" s="7"/>
      <c r="M107" s="81"/>
      <c r="O107" s="1"/>
    </row>
    <row r="108" spans="1:15">
      <c r="A108" s="35"/>
      <c r="B108" s="35"/>
      <c r="J108" s="13"/>
    </row>
    <row r="109" spans="1:15" ht="14.4" customHeight="1">
      <c r="B109" s="55" t="s">
        <v>724</v>
      </c>
      <c r="C109" s="33"/>
      <c r="D109" s="134"/>
      <c r="E109" s="135"/>
      <c r="F109" s="134"/>
      <c r="G109" s="134"/>
      <c r="H109" s="134"/>
      <c r="I109" s="32"/>
      <c r="J109" s="33"/>
      <c r="K109" s="32"/>
      <c r="L109" s="33"/>
      <c r="M109" s="66"/>
      <c r="N109" s="33"/>
    </row>
    <row r="110" spans="1:15" ht="14.4" customHeight="1">
      <c r="A110" s="29" t="s">
        <v>45</v>
      </c>
      <c r="B110" s="35"/>
      <c r="C110" s="4" t="s">
        <v>68</v>
      </c>
      <c r="D110" s="57" t="s">
        <v>205</v>
      </c>
      <c r="E110" s="101" t="s">
        <v>306</v>
      </c>
      <c r="F110" s="57" t="s">
        <v>487</v>
      </c>
      <c r="G110" s="57" t="s">
        <v>629</v>
      </c>
      <c r="H110" s="14" t="s">
        <v>633</v>
      </c>
      <c r="I110" s="15">
        <v>147.35</v>
      </c>
      <c r="J110" s="12">
        <v>-0.2</v>
      </c>
    </row>
    <row r="111" spans="1:15" ht="14.4" customHeight="1">
      <c r="A111" s="29" t="s">
        <v>45</v>
      </c>
      <c r="B111" s="35"/>
      <c r="C111" s="4" t="s">
        <v>69</v>
      </c>
      <c r="D111" s="57" t="s">
        <v>205</v>
      </c>
      <c r="E111" s="101" t="s">
        <v>762</v>
      </c>
      <c r="F111" s="57" t="s">
        <v>487</v>
      </c>
      <c r="G111" s="57" t="s">
        <v>629</v>
      </c>
      <c r="H111" s="14" t="s">
        <v>633</v>
      </c>
      <c r="I111" s="15">
        <v>176.88</v>
      </c>
      <c r="J111" s="12">
        <v>-0.2</v>
      </c>
    </row>
    <row r="112" spans="1:15">
      <c r="A112" s="35"/>
      <c r="B112" s="35"/>
      <c r="J112" s="13"/>
    </row>
    <row r="113" spans="1:14">
      <c r="A113" s="35"/>
      <c r="B113" s="44" t="s">
        <v>626</v>
      </c>
      <c r="C113" s="33"/>
      <c r="D113" s="66"/>
      <c r="E113" s="137"/>
      <c r="F113" s="66"/>
      <c r="G113" s="66"/>
      <c r="H113" s="66"/>
      <c r="I113" s="32"/>
      <c r="J113" s="36"/>
      <c r="K113" s="32"/>
      <c r="L113" s="33"/>
      <c r="M113" s="66"/>
      <c r="N113" s="33"/>
    </row>
    <row r="114" spans="1:14">
      <c r="A114" s="29" t="s">
        <v>45</v>
      </c>
      <c r="B114" s="35"/>
      <c r="C114" s="4" t="s">
        <v>635</v>
      </c>
      <c r="D114" s="14" t="s">
        <v>215</v>
      </c>
      <c r="E114" s="104">
        <v>0.109</v>
      </c>
      <c r="F114" s="14" t="s">
        <v>510</v>
      </c>
      <c r="G114" s="14" t="s">
        <v>628</v>
      </c>
      <c r="H114" s="14" t="s">
        <v>633</v>
      </c>
      <c r="I114" s="15">
        <v>327</v>
      </c>
      <c r="J114" s="109">
        <v>0.3</v>
      </c>
      <c r="M114" s="82">
        <v>46089</v>
      </c>
    </row>
    <row r="115" spans="1:14">
      <c r="A115" s="35"/>
      <c r="B115" s="35"/>
      <c r="C115" s="8"/>
      <c r="E115" s="104"/>
      <c r="J115" s="13"/>
    </row>
    <row r="116" spans="1:14" s="4" customFormat="1">
      <c r="A116" s="105"/>
      <c r="B116" s="55" t="s">
        <v>636</v>
      </c>
      <c r="C116" s="37"/>
      <c r="D116" s="67"/>
      <c r="E116" s="138"/>
      <c r="F116" s="67"/>
      <c r="G116" s="67"/>
      <c r="H116" s="67"/>
      <c r="I116" s="38"/>
      <c r="J116" s="139"/>
      <c r="K116" s="38"/>
      <c r="L116" s="37"/>
      <c r="M116" s="67"/>
      <c r="N116" s="37"/>
    </row>
    <row r="117" spans="1:14" s="4" customFormat="1">
      <c r="A117" s="105"/>
      <c r="B117" s="105"/>
      <c r="C117" s="4" t="s">
        <v>637</v>
      </c>
      <c r="D117" s="57" t="s">
        <v>210</v>
      </c>
      <c r="E117" s="110" t="s">
        <v>640</v>
      </c>
      <c r="F117" s="57" t="s">
        <v>483</v>
      </c>
      <c r="G117" s="57" t="s">
        <v>639</v>
      </c>
      <c r="H117" s="14" t="s">
        <v>736</v>
      </c>
      <c r="I117" s="115">
        <v>172</v>
      </c>
      <c r="J117" s="107"/>
      <c r="K117" s="30"/>
      <c r="M117" s="57"/>
    </row>
    <row r="118" spans="1:14" s="4" customFormat="1">
      <c r="A118" s="105"/>
      <c r="B118" s="105"/>
      <c r="C118" s="4" t="s">
        <v>638</v>
      </c>
      <c r="D118" s="57" t="s">
        <v>210</v>
      </c>
      <c r="E118" s="110" t="s">
        <v>304</v>
      </c>
      <c r="F118" s="57" t="s">
        <v>483</v>
      </c>
      <c r="G118" s="57" t="s">
        <v>639</v>
      </c>
      <c r="H118" s="14" t="s">
        <v>736</v>
      </c>
      <c r="I118" s="115">
        <v>194</v>
      </c>
      <c r="J118" s="107"/>
      <c r="K118" s="30"/>
      <c r="M118" s="57"/>
    </row>
    <row r="119" spans="1:14" s="4" customFormat="1">
      <c r="A119" s="105"/>
      <c r="B119" s="105"/>
      <c r="D119" s="57"/>
      <c r="E119" s="106"/>
      <c r="F119" s="57"/>
      <c r="G119" s="57"/>
      <c r="H119" s="57"/>
      <c r="I119" s="30"/>
      <c r="J119" s="107"/>
      <c r="K119" s="30"/>
      <c r="M119" s="57"/>
    </row>
    <row r="120" spans="1:14" ht="14.4" customHeight="1">
      <c r="B120" s="44" t="s">
        <v>735</v>
      </c>
      <c r="C120" s="33"/>
      <c r="D120" s="68"/>
      <c r="E120" s="133"/>
      <c r="F120" s="68"/>
      <c r="G120" s="68"/>
      <c r="H120" s="68"/>
      <c r="I120" s="140"/>
      <c r="J120" s="33"/>
      <c r="K120" s="32"/>
      <c r="L120" s="33"/>
      <c r="M120" s="66"/>
      <c r="N120" s="33"/>
    </row>
    <row r="121" spans="1:14" ht="14.4" customHeight="1">
      <c r="C121" t="s">
        <v>729</v>
      </c>
      <c r="D121" s="14" t="s">
        <v>209</v>
      </c>
      <c r="E121" s="72">
        <v>5.5E-2</v>
      </c>
      <c r="F121" s="72" t="s">
        <v>163</v>
      </c>
      <c r="G121" s="14" t="s">
        <v>629</v>
      </c>
      <c r="H121" s="14" t="s">
        <v>633</v>
      </c>
      <c r="I121" s="15">
        <v>140.97</v>
      </c>
      <c r="J121"/>
    </row>
    <row r="122" spans="1:14" ht="14.4" customHeight="1">
      <c r="A122" s="129"/>
      <c r="B122" s="125"/>
      <c r="C122" s="4" t="s">
        <v>730</v>
      </c>
      <c r="D122" s="14" t="s">
        <v>209</v>
      </c>
      <c r="E122" s="72">
        <v>6.5000000000000002E-2</v>
      </c>
      <c r="F122" s="72" t="s">
        <v>483</v>
      </c>
      <c r="G122" s="14" t="s">
        <v>629</v>
      </c>
      <c r="H122" s="14" t="s">
        <v>633</v>
      </c>
      <c r="I122" s="15">
        <v>166.21</v>
      </c>
      <c r="J122"/>
    </row>
    <row r="123" spans="1:14" ht="14.4" customHeight="1">
      <c r="C123" t="s">
        <v>731</v>
      </c>
      <c r="D123" s="14" t="s">
        <v>209</v>
      </c>
      <c r="E123" s="96" t="s">
        <v>763</v>
      </c>
      <c r="F123" s="14" t="s">
        <v>487</v>
      </c>
      <c r="G123" s="14" t="s">
        <v>629</v>
      </c>
      <c r="H123" s="14" t="s">
        <v>633</v>
      </c>
      <c r="I123" s="15">
        <v>140.97</v>
      </c>
      <c r="J123"/>
    </row>
    <row r="124" spans="1:14" ht="14.4" customHeight="1">
      <c r="A124" s="129"/>
      <c r="B124" s="125"/>
      <c r="C124" s="4" t="s">
        <v>416</v>
      </c>
      <c r="D124" s="14" t="s">
        <v>209</v>
      </c>
      <c r="E124" s="72">
        <v>7.3999999999999996E-2</v>
      </c>
      <c r="F124" s="72" t="s">
        <v>483</v>
      </c>
      <c r="G124" s="14" t="s">
        <v>629</v>
      </c>
      <c r="H124" s="14" t="s">
        <v>633</v>
      </c>
      <c r="I124" s="15">
        <v>166.21</v>
      </c>
      <c r="J124"/>
    </row>
    <row r="126" spans="1:14" ht="14.4" customHeight="1">
      <c r="B126" s="44" t="s">
        <v>728</v>
      </c>
      <c r="C126" s="33"/>
      <c r="D126" s="68"/>
      <c r="E126" s="133"/>
      <c r="F126" s="68"/>
      <c r="G126" s="68"/>
      <c r="H126" s="68"/>
      <c r="I126" s="32"/>
      <c r="J126" s="33"/>
      <c r="K126" s="32"/>
      <c r="L126" s="33"/>
      <c r="M126" s="66"/>
      <c r="N126" s="33"/>
    </row>
    <row r="127" spans="1:14" ht="14.4" customHeight="1">
      <c r="A127" s="65" t="s">
        <v>44</v>
      </c>
      <c r="C127" t="s">
        <v>732</v>
      </c>
      <c r="D127" s="14" t="s">
        <v>210</v>
      </c>
      <c r="E127" s="96" t="s">
        <v>479</v>
      </c>
      <c r="F127" s="14" t="s">
        <v>481</v>
      </c>
      <c r="G127" s="14" t="s">
        <v>641</v>
      </c>
      <c r="H127" s="14" t="s">
        <v>642</v>
      </c>
      <c r="I127" s="15">
        <v>215.25</v>
      </c>
      <c r="J127"/>
    </row>
    <row r="129" spans="1:15" ht="14.4" customHeight="1">
      <c r="B129" s="55" t="s">
        <v>734</v>
      </c>
      <c r="C129" s="33"/>
      <c r="D129" s="134"/>
      <c r="E129" s="135"/>
      <c r="F129" s="134"/>
      <c r="G129" s="134"/>
      <c r="H129" s="134"/>
      <c r="I129" s="32"/>
      <c r="J129" s="33"/>
      <c r="K129" s="32"/>
      <c r="L129" s="33"/>
      <c r="M129" s="66"/>
      <c r="N129" s="33"/>
    </row>
    <row r="130" spans="1:15" ht="14.4" customHeight="1">
      <c r="A130" s="29" t="s">
        <v>45</v>
      </c>
      <c r="B130" s="35"/>
      <c r="C130" s="4" t="s">
        <v>733</v>
      </c>
      <c r="D130" s="57" t="s">
        <v>216</v>
      </c>
      <c r="E130" s="101" t="s">
        <v>441</v>
      </c>
      <c r="F130" s="57" t="s">
        <v>481</v>
      </c>
      <c r="G130" s="57" t="s">
        <v>629</v>
      </c>
      <c r="H130" s="57" t="s">
        <v>632</v>
      </c>
      <c r="I130" s="15">
        <v>212.25</v>
      </c>
      <c r="J130" s="12">
        <v>-0.15</v>
      </c>
    </row>
    <row r="132" spans="1:15" ht="14.4" customHeight="1">
      <c r="B132" s="55" t="s">
        <v>764</v>
      </c>
      <c r="C132" s="33"/>
      <c r="D132" s="134"/>
      <c r="E132" s="135"/>
      <c r="F132" s="134"/>
      <c r="G132" s="134"/>
      <c r="H132" s="134"/>
      <c r="I132" s="32"/>
      <c r="J132" s="33"/>
      <c r="K132" s="32"/>
      <c r="L132" s="33"/>
      <c r="M132" s="66"/>
      <c r="N132" s="33"/>
    </row>
    <row r="133" spans="1:15" ht="14.4" customHeight="1">
      <c r="B133" s="42"/>
      <c r="C133" s="4" t="s">
        <v>771</v>
      </c>
      <c r="D133" s="57" t="s">
        <v>206</v>
      </c>
      <c r="E133" s="101" t="s">
        <v>486</v>
      </c>
      <c r="F133" s="57" t="s">
        <v>502</v>
      </c>
      <c r="G133" s="57" t="s">
        <v>628</v>
      </c>
      <c r="H133" s="14" t="s">
        <v>633</v>
      </c>
      <c r="I133" s="15">
        <v>181.21</v>
      </c>
      <c r="J133"/>
    </row>
    <row r="134" spans="1:15">
      <c r="A134" s="65" t="s">
        <v>44</v>
      </c>
      <c r="B134" s="42"/>
      <c r="C134" s="4" t="s">
        <v>770</v>
      </c>
      <c r="D134" s="57" t="s">
        <v>206</v>
      </c>
      <c r="E134" s="101" t="s">
        <v>640</v>
      </c>
      <c r="F134" s="57" t="s">
        <v>499</v>
      </c>
      <c r="G134" s="57" t="s">
        <v>628</v>
      </c>
      <c r="H134" s="14" t="s">
        <v>633</v>
      </c>
      <c r="I134" s="15">
        <v>117.95</v>
      </c>
      <c r="J134" s="2"/>
      <c r="L134" s="7"/>
      <c r="M134" s="81"/>
      <c r="O134" s="1"/>
    </row>
    <row r="135" spans="1:15" ht="14.4" customHeight="1">
      <c r="C135" s="3"/>
      <c r="D135" s="42"/>
      <c r="E135" s="99"/>
      <c r="F135" s="42"/>
      <c r="G135" s="42"/>
      <c r="H135" s="42"/>
      <c r="I135" s="45"/>
      <c r="J135"/>
    </row>
    <row r="136" spans="1:15" ht="14.4" customHeight="1">
      <c r="B136" s="44" t="s">
        <v>643</v>
      </c>
      <c r="C136" s="33"/>
      <c r="D136" s="68"/>
      <c r="E136" s="133"/>
      <c r="F136" s="68"/>
      <c r="G136" s="68"/>
      <c r="H136" s="68"/>
      <c r="I136" s="141"/>
      <c r="J136" s="33"/>
      <c r="K136" s="32"/>
      <c r="L136" s="33"/>
      <c r="M136" s="66"/>
      <c r="N136" s="33"/>
    </row>
    <row r="137" spans="1:15" ht="14.4" customHeight="1">
      <c r="A137" s="113" t="s">
        <v>45</v>
      </c>
      <c r="B137" s="126"/>
      <c r="C137" t="s">
        <v>644</v>
      </c>
      <c r="D137" s="14" t="s">
        <v>196</v>
      </c>
      <c r="E137" s="108" t="s">
        <v>295</v>
      </c>
      <c r="F137" s="14" t="s">
        <v>501</v>
      </c>
      <c r="G137" s="14" t="s">
        <v>628</v>
      </c>
      <c r="H137" s="14" t="s">
        <v>633</v>
      </c>
      <c r="I137" s="111">
        <v>223.41</v>
      </c>
      <c r="J137" s="116">
        <v>0.2</v>
      </c>
      <c r="M137" s="117" t="s">
        <v>656</v>
      </c>
    </row>
    <row r="138" spans="1:15" ht="14.4" customHeight="1">
      <c r="C138" t="s">
        <v>645</v>
      </c>
      <c r="D138" s="14" t="s">
        <v>196</v>
      </c>
      <c r="E138" s="108" t="s">
        <v>295</v>
      </c>
      <c r="F138" s="14" t="s">
        <v>590</v>
      </c>
      <c r="G138" s="14" t="s">
        <v>628</v>
      </c>
      <c r="H138" s="14" t="s">
        <v>633</v>
      </c>
      <c r="I138" s="111">
        <v>236.41</v>
      </c>
      <c r="J138"/>
    </row>
    <row r="139" spans="1:15" ht="14.4" customHeight="1">
      <c r="C139" s="3"/>
      <c r="D139" s="42"/>
      <c r="E139" s="99"/>
      <c r="F139" s="42"/>
      <c r="G139" s="42"/>
      <c r="H139" s="42"/>
      <c r="I139" s="45"/>
      <c r="J139"/>
    </row>
    <row r="140" spans="1:15" ht="14.4" customHeight="1">
      <c r="B140" s="44" t="s">
        <v>646</v>
      </c>
      <c r="C140" s="33"/>
      <c r="D140" s="68"/>
      <c r="E140" s="133"/>
      <c r="F140" s="68"/>
      <c r="G140" s="68"/>
      <c r="H140" s="68"/>
      <c r="I140" s="141"/>
      <c r="J140" s="33"/>
      <c r="K140" s="32"/>
      <c r="L140" s="33"/>
      <c r="M140" s="66"/>
      <c r="N140" s="33"/>
    </row>
    <row r="141" spans="1:15" ht="14.4" customHeight="1">
      <c r="A141" s="113" t="s">
        <v>45</v>
      </c>
      <c r="B141" s="126"/>
      <c r="C141" t="s">
        <v>647</v>
      </c>
      <c r="D141" s="14" t="s">
        <v>196</v>
      </c>
      <c r="E141" s="108" t="s">
        <v>506</v>
      </c>
      <c r="F141" s="14" t="s">
        <v>590</v>
      </c>
      <c r="G141" s="14" t="s">
        <v>629</v>
      </c>
      <c r="H141" s="14" t="s">
        <v>633</v>
      </c>
      <c r="I141" s="111">
        <v>173.27</v>
      </c>
      <c r="J141" s="116">
        <v>0.5</v>
      </c>
      <c r="L141" s="117"/>
      <c r="M141" s="117" t="s">
        <v>657</v>
      </c>
    </row>
    <row r="142" spans="1:15" ht="14.4" customHeight="1">
      <c r="A142" s="113" t="s">
        <v>45</v>
      </c>
      <c r="B142" s="126"/>
      <c r="C142" t="s">
        <v>648</v>
      </c>
      <c r="D142" s="14" t="s">
        <v>196</v>
      </c>
      <c r="E142" s="108" t="s">
        <v>295</v>
      </c>
      <c r="F142" s="14" t="s">
        <v>501</v>
      </c>
      <c r="G142" s="14" t="s">
        <v>628</v>
      </c>
      <c r="H142" s="14" t="s">
        <v>633</v>
      </c>
      <c r="I142" s="111">
        <v>205.1</v>
      </c>
      <c r="J142" s="116">
        <v>0.5</v>
      </c>
      <c r="L142" s="117"/>
      <c r="M142" s="117" t="s">
        <v>658</v>
      </c>
    </row>
    <row r="143" spans="1:15" ht="14.4" customHeight="1">
      <c r="C143" s="3"/>
      <c r="D143" s="42"/>
      <c r="E143" s="99"/>
      <c r="F143" s="42"/>
      <c r="G143" s="42"/>
      <c r="H143" s="42"/>
      <c r="I143" s="45"/>
      <c r="J143"/>
    </row>
    <row r="144" spans="1:15" ht="14.4" customHeight="1">
      <c r="B144" s="44" t="s">
        <v>649</v>
      </c>
      <c r="C144" s="33"/>
      <c r="D144" s="66"/>
      <c r="E144" s="142"/>
      <c r="F144" s="66"/>
      <c r="G144" s="66"/>
      <c r="H144" s="66"/>
      <c r="I144" s="141"/>
      <c r="J144" s="33"/>
      <c r="K144" s="32"/>
      <c r="L144" s="33"/>
      <c r="M144" s="66"/>
      <c r="N144" s="33"/>
    </row>
    <row r="145" spans="1:14" ht="14.4" customHeight="1">
      <c r="C145" t="s">
        <v>650</v>
      </c>
      <c r="D145" s="14" t="s">
        <v>210</v>
      </c>
      <c r="E145" s="118">
        <v>0.08</v>
      </c>
      <c r="F145" s="14" t="s">
        <v>653</v>
      </c>
      <c r="G145" s="14" t="s">
        <v>629</v>
      </c>
      <c r="H145" s="14" t="s">
        <v>633</v>
      </c>
      <c r="I145" s="111">
        <v>113.85</v>
      </c>
      <c r="J145"/>
    </row>
    <row r="146" spans="1:14" ht="14.4" customHeight="1">
      <c r="C146" t="s">
        <v>651</v>
      </c>
      <c r="D146" s="14" t="s">
        <v>210</v>
      </c>
      <c r="E146" s="118">
        <v>7.0000000000000007E-2</v>
      </c>
      <c r="F146" s="14" t="s">
        <v>502</v>
      </c>
      <c r="G146" s="14" t="s">
        <v>629</v>
      </c>
      <c r="H146" s="14" t="s">
        <v>633</v>
      </c>
      <c r="I146" s="111">
        <v>113.85</v>
      </c>
      <c r="J146"/>
    </row>
    <row r="147" spans="1:14" ht="14.4" customHeight="1">
      <c r="C147" t="s">
        <v>652</v>
      </c>
      <c r="D147" s="14" t="s">
        <v>210</v>
      </c>
      <c r="E147" s="118" t="s">
        <v>640</v>
      </c>
      <c r="F147" s="14" t="s">
        <v>502</v>
      </c>
      <c r="G147" s="14" t="s">
        <v>629</v>
      </c>
      <c r="H147" s="14" t="s">
        <v>633</v>
      </c>
      <c r="I147" s="111">
        <v>113.13</v>
      </c>
      <c r="J147"/>
    </row>
    <row r="148" spans="1:14" ht="14.4" customHeight="1">
      <c r="E148" s="108"/>
      <c r="I148" s="45"/>
      <c r="J148"/>
    </row>
    <row r="149" spans="1:14" ht="14.4" customHeight="1">
      <c r="B149" s="55" t="s">
        <v>765</v>
      </c>
      <c r="C149" s="33"/>
      <c r="D149" s="134"/>
      <c r="E149" s="135"/>
      <c r="F149" s="134"/>
      <c r="G149" s="134"/>
      <c r="H149" s="134"/>
      <c r="I149" s="32"/>
      <c r="J149" s="33"/>
      <c r="K149" s="32"/>
      <c r="L149" s="33"/>
      <c r="M149" s="66"/>
      <c r="N149" s="33"/>
    </row>
    <row r="150" spans="1:14">
      <c r="A150" s="113" t="s">
        <v>45</v>
      </c>
      <c r="C150" s="4" t="s">
        <v>738</v>
      </c>
      <c r="D150" s="57" t="s">
        <v>209</v>
      </c>
      <c r="E150" s="101" t="s">
        <v>295</v>
      </c>
      <c r="F150" s="57" t="s">
        <v>501</v>
      </c>
      <c r="G150" s="57" t="s">
        <v>629</v>
      </c>
      <c r="H150" s="14" t="s">
        <v>633</v>
      </c>
      <c r="I150" s="15">
        <v>172.55</v>
      </c>
      <c r="J150" s="116">
        <v>0.15</v>
      </c>
      <c r="M150" s="82">
        <v>45991</v>
      </c>
    </row>
    <row r="151" spans="1:14">
      <c r="C151" s="4"/>
      <c r="D151" s="57"/>
      <c r="E151" s="101"/>
      <c r="F151" s="57"/>
      <c r="G151" s="57"/>
      <c r="J151"/>
    </row>
    <row r="152" spans="1:14" ht="14.4" customHeight="1">
      <c r="B152" s="44" t="s">
        <v>569</v>
      </c>
      <c r="C152" s="33"/>
      <c r="D152" s="68"/>
      <c r="E152" s="133"/>
      <c r="F152" s="68"/>
      <c r="G152" s="68"/>
      <c r="H152" s="68"/>
      <c r="I152" s="32"/>
      <c r="J152" s="33"/>
      <c r="K152" s="32"/>
      <c r="L152" s="33"/>
      <c r="M152" s="66"/>
      <c r="N152" s="33"/>
    </row>
    <row r="153" spans="1:14" ht="14.4" customHeight="1">
      <c r="A153" s="65" t="s">
        <v>44</v>
      </c>
      <c r="C153" t="s">
        <v>717</v>
      </c>
      <c r="D153" s="14" t="s">
        <v>202</v>
      </c>
      <c r="E153" s="96">
        <v>0.2</v>
      </c>
      <c r="F153" s="14" t="s">
        <v>772</v>
      </c>
      <c r="G153" s="14" t="s">
        <v>630</v>
      </c>
      <c r="H153" s="14" t="s">
        <v>633</v>
      </c>
      <c r="I153" s="15">
        <v>117.77</v>
      </c>
      <c r="J153"/>
    </row>
    <row r="154" spans="1:14" ht="14.4" customHeight="1">
      <c r="A154" s="27" t="s">
        <v>43</v>
      </c>
      <c r="C154" t="s">
        <v>873</v>
      </c>
      <c r="D154" s="14" t="s">
        <v>202</v>
      </c>
      <c r="E154" s="72">
        <v>0.12</v>
      </c>
      <c r="F154" s="72" t="s">
        <v>590</v>
      </c>
      <c r="G154" s="14" t="s">
        <v>629</v>
      </c>
      <c r="H154" s="14" t="s">
        <v>633</v>
      </c>
      <c r="I154" s="15">
        <v>162.94999999999999</v>
      </c>
      <c r="J154"/>
    </row>
    <row r="155" spans="1:14">
      <c r="C155" s="4"/>
      <c r="D155" s="57"/>
      <c r="E155" s="101"/>
      <c r="F155" s="57"/>
      <c r="G155" s="57"/>
      <c r="J155"/>
    </row>
    <row r="156" spans="1:14">
      <c r="B156" s="44" t="s">
        <v>571</v>
      </c>
      <c r="C156" s="33"/>
      <c r="D156" s="68"/>
      <c r="E156" s="133"/>
      <c r="F156" s="68"/>
      <c r="G156" s="68"/>
      <c r="H156" s="68"/>
      <c r="I156" s="32"/>
      <c r="J156" s="33"/>
      <c r="K156" s="32"/>
      <c r="L156" s="33"/>
      <c r="M156" s="66"/>
      <c r="N156" s="33"/>
    </row>
    <row r="157" spans="1:14" ht="14.4" customHeight="1">
      <c r="C157" s="64" t="s">
        <v>739</v>
      </c>
      <c r="D157" s="89" t="s">
        <v>197</v>
      </c>
      <c r="E157" s="103" t="s">
        <v>289</v>
      </c>
      <c r="F157" s="89" t="s">
        <v>507</v>
      </c>
      <c r="G157" s="89" t="s">
        <v>629</v>
      </c>
      <c r="H157" s="14" t="s">
        <v>633</v>
      </c>
      <c r="I157" s="15">
        <v>187.35</v>
      </c>
      <c r="J157"/>
    </row>
    <row r="158" spans="1:14">
      <c r="A158" s="65" t="s">
        <v>44</v>
      </c>
      <c r="C158" t="s">
        <v>740</v>
      </c>
      <c r="D158" s="89" t="s">
        <v>197</v>
      </c>
      <c r="E158" s="96" t="s">
        <v>289</v>
      </c>
      <c r="F158" s="14" t="s">
        <v>481</v>
      </c>
      <c r="G158" s="14" t="s">
        <v>629</v>
      </c>
      <c r="H158" s="14" t="s">
        <v>633</v>
      </c>
      <c r="I158" s="15">
        <v>155.49</v>
      </c>
      <c r="J158"/>
    </row>
    <row r="159" spans="1:14">
      <c r="A159" s="65" t="s">
        <v>44</v>
      </c>
      <c r="C159" s="64" t="s">
        <v>741</v>
      </c>
      <c r="D159" s="89" t="s">
        <v>197</v>
      </c>
      <c r="E159" s="103" t="s">
        <v>287</v>
      </c>
      <c r="F159" s="14" t="s">
        <v>481</v>
      </c>
      <c r="G159" s="89" t="s">
        <v>629</v>
      </c>
      <c r="H159" s="14" t="s">
        <v>633</v>
      </c>
      <c r="I159" s="15">
        <v>165.35</v>
      </c>
      <c r="J159"/>
    </row>
    <row r="161" spans="1:15" s="4" customFormat="1">
      <c r="B161" s="44" t="s">
        <v>570</v>
      </c>
      <c r="C161" s="37"/>
      <c r="D161" s="67"/>
      <c r="E161" s="75"/>
      <c r="F161" s="75"/>
      <c r="G161" s="67"/>
      <c r="H161" s="67"/>
      <c r="I161" s="32"/>
      <c r="J161" s="66"/>
      <c r="K161" s="32"/>
      <c r="L161" s="37"/>
      <c r="M161" s="38"/>
      <c r="N161" s="67"/>
      <c r="O161" s="37"/>
    </row>
    <row r="162" spans="1:15" ht="14.4" customHeight="1">
      <c r="A162" s="27" t="s">
        <v>43</v>
      </c>
      <c r="C162" t="s">
        <v>883</v>
      </c>
      <c r="D162" s="14" t="s">
        <v>196</v>
      </c>
      <c r="E162" s="172">
        <v>7.0000000000000007E-2</v>
      </c>
      <c r="F162" s="94" t="s">
        <v>504</v>
      </c>
      <c r="G162" s="14" t="s">
        <v>629</v>
      </c>
      <c r="H162" s="14" t="s">
        <v>633</v>
      </c>
      <c r="I162" s="15">
        <v>162.5</v>
      </c>
    </row>
    <row r="163" spans="1:15" ht="14.4" customHeight="1">
      <c r="A163" s="27" t="s">
        <v>43</v>
      </c>
      <c r="C163" t="s">
        <v>884</v>
      </c>
      <c r="D163" s="14" t="s">
        <v>196</v>
      </c>
      <c r="E163" s="172">
        <v>0.05</v>
      </c>
      <c r="F163" s="94" t="s">
        <v>491</v>
      </c>
      <c r="G163" s="14" t="s">
        <v>628</v>
      </c>
      <c r="H163" s="14" t="s">
        <v>633</v>
      </c>
      <c r="I163" s="15">
        <v>179.45</v>
      </c>
    </row>
    <row r="165" spans="1:15" ht="14.4" customHeight="1">
      <c r="B165" s="44" t="s">
        <v>4</v>
      </c>
      <c r="C165" s="33"/>
      <c r="D165" s="66"/>
      <c r="E165" s="142"/>
      <c r="F165" s="66"/>
      <c r="G165" s="66"/>
      <c r="H165" s="66"/>
      <c r="I165" s="32"/>
      <c r="J165" s="136"/>
      <c r="K165" s="32"/>
      <c r="L165" s="33"/>
      <c r="M165" s="66"/>
      <c r="N165" s="33"/>
    </row>
    <row r="166" spans="1:15" ht="14.4" customHeight="1">
      <c r="C166" t="s">
        <v>654</v>
      </c>
      <c r="D166" s="14" t="s">
        <v>209</v>
      </c>
      <c r="E166" s="108" t="s">
        <v>289</v>
      </c>
      <c r="F166" s="14" t="s">
        <v>502</v>
      </c>
      <c r="G166" s="14" t="s">
        <v>628</v>
      </c>
      <c r="H166" s="14" t="s">
        <v>633</v>
      </c>
      <c r="I166" s="111">
        <v>205</v>
      </c>
    </row>
    <row r="167" spans="1:15" ht="14.4" customHeight="1">
      <c r="E167" s="108"/>
    </row>
    <row r="168" spans="1:15" ht="14.4" customHeight="1">
      <c r="B168" s="44" t="s">
        <v>290</v>
      </c>
      <c r="C168" s="33"/>
      <c r="D168" s="68"/>
      <c r="E168" s="133"/>
      <c r="F168" s="68"/>
      <c r="G168" s="68"/>
      <c r="H168" s="68"/>
      <c r="I168" s="32"/>
      <c r="J168" s="33"/>
      <c r="K168" s="32"/>
      <c r="L168" s="33"/>
      <c r="M168" s="66"/>
      <c r="N168" s="33"/>
    </row>
    <row r="169" spans="1:15" ht="14.4" customHeight="1">
      <c r="C169" t="s">
        <v>768</v>
      </c>
      <c r="D169" s="14" t="s">
        <v>204</v>
      </c>
      <c r="E169" s="72" t="s">
        <v>532</v>
      </c>
      <c r="F169" s="72" t="s">
        <v>590</v>
      </c>
      <c r="G169" s="14" t="s">
        <v>629</v>
      </c>
      <c r="H169" s="14" t="s">
        <v>633</v>
      </c>
      <c r="I169" s="15">
        <v>143.98000000000002</v>
      </c>
      <c r="J169"/>
    </row>
    <row r="170" spans="1:15">
      <c r="A170" s="65" t="s">
        <v>44</v>
      </c>
      <c r="C170" s="4" t="s">
        <v>769</v>
      </c>
      <c r="D170" s="14" t="s">
        <v>204</v>
      </c>
      <c r="E170" s="101" t="s">
        <v>773</v>
      </c>
      <c r="F170" s="57" t="s">
        <v>512</v>
      </c>
      <c r="G170" s="57" t="s">
        <v>630</v>
      </c>
      <c r="H170" s="14" t="s">
        <v>633</v>
      </c>
      <c r="I170" s="15">
        <v>157.91</v>
      </c>
      <c r="J170"/>
    </row>
    <row r="171" spans="1:15" ht="14.4" customHeight="1">
      <c r="J171"/>
    </row>
    <row r="172" spans="1:15" ht="14.4" customHeight="1">
      <c r="B172" s="44" t="s">
        <v>716</v>
      </c>
      <c r="C172" s="33"/>
      <c r="D172" s="68"/>
      <c r="E172" s="133"/>
      <c r="F172" s="68"/>
      <c r="G172" s="68"/>
      <c r="H172" s="68"/>
      <c r="I172" s="32"/>
      <c r="J172" s="33"/>
      <c r="K172" s="32"/>
      <c r="L172" s="33"/>
      <c r="M172" s="66"/>
      <c r="N172" s="33"/>
    </row>
    <row r="173" spans="1:15" ht="14.4" customHeight="1">
      <c r="A173" s="65" t="s">
        <v>44</v>
      </c>
      <c r="C173" s="4" t="s">
        <v>67</v>
      </c>
      <c r="D173" s="57" t="s">
        <v>210</v>
      </c>
      <c r="E173" s="101" t="s">
        <v>488</v>
      </c>
      <c r="F173" s="57" t="s">
        <v>487</v>
      </c>
      <c r="G173" s="57" t="s">
        <v>629</v>
      </c>
      <c r="H173" s="14" t="s">
        <v>633</v>
      </c>
      <c r="I173" s="15">
        <v>136.70999999999998</v>
      </c>
      <c r="J173"/>
    </row>
    <row r="174" spans="1:15" ht="14.4" customHeight="1">
      <c r="J174"/>
    </row>
    <row r="175" spans="1:15" ht="14.4" customHeight="1">
      <c r="B175" s="44" t="s">
        <v>660</v>
      </c>
      <c r="C175" s="33"/>
      <c r="D175" s="66"/>
      <c r="E175" s="137"/>
      <c r="F175" s="66"/>
      <c r="G175" s="66"/>
      <c r="H175" s="66"/>
      <c r="I175" s="32"/>
      <c r="J175" s="33"/>
      <c r="K175" s="32"/>
      <c r="L175" s="33"/>
      <c r="M175" s="66"/>
      <c r="N175" s="33"/>
    </row>
    <row r="176" spans="1:15" ht="14.4" customHeight="1">
      <c r="A176" s="112" t="s">
        <v>45</v>
      </c>
      <c r="B176" s="121"/>
      <c r="C176" s="119" t="s">
        <v>661</v>
      </c>
      <c r="D176" s="117" t="s">
        <v>209</v>
      </c>
      <c r="E176" s="96" t="s">
        <v>441</v>
      </c>
      <c r="F176" s="14" t="s">
        <v>502</v>
      </c>
      <c r="G176" s="14" t="s">
        <v>628</v>
      </c>
      <c r="H176" s="14" t="s">
        <v>633</v>
      </c>
      <c r="I176" s="111">
        <v>192.37</v>
      </c>
      <c r="J176" s="116">
        <v>0.5</v>
      </c>
      <c r="L176" s="117"/>
      <c r="M176" s="117" t="s">
        <v>659</v>
      </c>
    </row>
    <row r="177" spans="1:15" ht="14.4" customHeight="1">
      <c r="J177"/>
    </row>
    <row r="178" spans="1:15" ht="14.4" customHeight="1">
      <c r="B178" s="55" t="s">
        <v>718</v>
      </c>
      <c r="C178" s="33"/>
      <c r="D178" s="134"/>
      <c r="E178" s="135"/>
      <c r="F178" s="134"/>
      <c r="G178" s="134"/>
      <c r="H178" s="134"/>
      <c r="I178" s="32"/>
      <c r="J178" s="33"/>
      <c r="K178" s="32"/>
      <c r="L178" s="33"/>
      <c r="M178" s="66"/>
      <c r="N178" s="33"/>
    </row>
    <row r="179" spans="1:15" ht="14.4" customHeight="1">
      <c r="A179" s="29" t="s">
        <v>45</v>
      </c>
      <c r="B179" s="35"/>
      <c r="C179" s="4" t="s">
        <v>66</v>
      </c>
      <c r="D179" s="57" t="s">
        <v>216</v>
      </c>
      <c r="E179" s="101" t="s">
        <v>305</v>
      </c>
      <c r="F179" s="57" t="s">
        <v>483</v>
      </c>
      <c r="G179" s="57" t="s">
        <v>629</v>
      </c>
      <c r="H179" s="57" t="s">
        <v>632</v>
      </c>
      <c r="I179" s="15">
        <v>240.12711999999999</v>
      </c>
      <c r="J179" s="12">
        <v>-0.15</v>
      </c>
    </row>
    <row r="181" spans="1:15" ht="15.6" customHeight="1">
      <c r="A181"/>
      <c r="B181" s="44" t="s">
        <v>863</v>
      </c>
      <c r="C181" s="33"/>
      <c r="D181" s="66"/>
      <c r="E181" s="74"/>
      <c r="F181" s="74"/>
      <c r="G181" s="66"/>
      <c r="H181" s="66"/>
      <c r="I181" s="32"/>
      <c r="J181" s="66"/>
      <c r="K181" s="32"/>
      <c r="L181" s="36"/>
      <c r="M181" s="32"/>
      <c r="N181" s="66"/>
      <c r="O181" s="33"/>
    </row>
    <row r="182" spans="1:15" ht="14.4" customHeight="1">
      <c r="A182" s="27" t="s">
        <v>43</v>
      </c>
      <c r="C182" t="s">
        <v>859</v>
      </c>
      <c r="D182" s="14" t="s">
        <v>196</v>
      </c>
      <c r="E182" s="96" t="s">
        <v>303</v>
      </c>
      <c r="F182" s="14" t="s">
        <v>491</v>
      </c>
      <c r="G182" s="14" t="s">
        <v>628</v>
      </c>
      <c r="H182" s="14" t="s">
        <v>633</v>
      </c>
      <c r="I182" s="15">
        <v>157.44</v>
      </c>
    </row>
    <row r="183" spans="1:15" ht="14.4" customHeight="1">
      <c r="A183" s="27" t="s">
        <v>43</v>
      </c>
      <c r="C183" t="s">
        <v>851</v>
      </c>
      <c r="D183" s="14" t="s">
        <v>196</v>
      </c>
      <c r="E183" s="96" t="s">
        <v>486</v>
      </c>
      <c r="F183" s="14" t="s">
        <v>502</v>
      </c>
      <c r="G183" s="14" t="s">
        <v>628</v>
      </c>
      <c r="H183" s="14" t="s">
        <v>633</v>
      </c>
      <c r="I183" s="15">
        <v>192.19</v>
      </c>
    </row>
    <row r="184" spans="1:15" ht="14.4" customHeight="1">
      <c r="A184" s="27" t="s">
        <v>43</v>
      </c>
      <c r="C184" t="s">
        <v>853</v>
      </c>
      <c r="D184" s="14" t="s">
        <v>196</v>
      </c>
      <c r="E184" s="96" t="s">
        <v>486</v>
      </c>
      <c r="F184" s="14" t="s">
        <v>502</v>
      </c>
      <c r="G184" s="14" t="s">
        <v>628</v>
      </c>
      <c r="H184" s="14" t="s">
        <v>633</v>
      </c>
      <c r="I184" s="15">
        <v>192.19</v>
      </c>
    </row>
    <row r="186" spans="1:15" ht="14.4" customHeight="1">
      <c r="B186" s="44" t="s">
        <v>789</v>
      </c>
      <c r="C186" s="33"/>
      <c r="D186" s="66"/>
      <c r="E186" s="137"/>
      <c r="F186" s="66"/>
      <c r="G186" s="66"/>
      <c r="H186" s="66"/>
      <c r="I186" s="32"/>
      <c r="J186" s="136"/>
      <c r="K186" s="32"/>
      <c r="L186" s="33"/>
      <c r="M186" s="66"/>
      <c r="N186" s="33"/>
    </row>
    <row r="187" spans="1:15" ht="14.4" customHeight="1">
      <c r="A187" s="112" t="s">
        <v>45</v>
      </c>
      <c r="B187" s="121"/>
      <c r="C187" s="119" t="s">
        <v>662</v>
      </c>
      <c r="D187" s="95" t="s">
        <v>215</v>
      </c>
      <c r="E187" s="110" t="s">
        <v>665</v>
      </c>
      <c r="F187" s="117" t="s">
        <v>512</v>
      </c>
      <c r="G187" s="117" t="s">
        <v>629</v>
      </c>
      <c r="H187" s="117" t="s">
        <v>633</v>
      </c>
      <c r="I187" s="111">
        <v>256.46000000000004</v>
      </c>
      <c r="J187" s="116">
        <v>0.3</v>
      </c>
      <c r="L187" s="117"/>
      <c r="M187" s="117" t="s">
        <v>667</v>
      </c>
    </row>
    <row r="188" spans="1:15" ht="14.4" customHeight="1">
      <c r="C188" s="119" t="s">
        <v>663</v>
      </c>
      <c r="D188" s="95" t="s">
        <v>215</v>
      </c>
      <c r="E188" s="110">
        <v>0.1</v>
      </c>
      <c r="F188" s="117" t="s">
        <v>666</v>
      </c>
      <c r="G188" s="117" t="s">
        <v>630</v>
      </c>
      <c r="H188" s="117" t="s">
        <v>633</v>
      </c>
      <c r="I188" s="111">
        <v>135.87</v>
      </c>
      <c r="J188" s="120"/>
      <c r="L188" s="117"/>
      <c r="M188" s="117"/>
    </row>
    <row r="189" spans="1:15" ht="14.4" customHeight="1">
      <c r="C189" s="119" t="s">
        <v>664</v>
      </c>
      <c r="D189" s="95" t="s">
        <v>215</v>
      </c>
      <c r="E189" s="110" t="s">
        <v>520</v>
      </c>
      <c r="F189" s="117" t="s">
        <v>590</v>
      </c>
      <c r="G189" s="117" t="s">
        <v>630</v>
      </c>
      <c r="H189" s="117" t="s">
        <v>633</v>
      </c>
      <c r="I189" s="111">
        <v>137.20999999999998</v>
      </c>
      <c r="J189" s="120"/>
      <c r="L189" s="117"/>
      <c r="M189" s="117"/>
    </row>
    <row r="190" spans="1:15" ht="14.4" customHeight="1">
      <c r="M190" s="117"/>
    </row>
    <row r="191" spans="1:15" ht="14.4" customHeight="1">
      <c r="B191" s="44" t="s">
        <v>668</v>
      </c>
      <c r="C191" s="33"/>
      <c r="D191" s="66"/>
      <c r="E191" s="137"/>
      <c r="F191" s="66"/>
      <c r="G191" s="66"/>
      <c r="H191" s="66"/>
      <c r="I191" s="32"/>
      <c r="J191" s="136"/>
      <c r="K191" s="32"/>
      <c r="L191" s="33"/>
      <c r="M191" s="175"/>
      <c r="N191" s="33"/>
    </row>
    <row r="192" spans="1:15" ht="14.4" customHeight="1">
      <c r="A192" s="112" t="s">
        <v>45</v>
      </c>
      <c r="B192" s="121"/>
      <c r="C192" s="119" t="s">
        <v>669</v>
      </c>
      <c r="D192" s="14" t="s">
        <v>197</v>
      </c>
      <c r="E192" s="118" t="s">
        <v>640</v>
      </c>
      <c r="F192" s="117" t="s">
        <v>502</v>
      </c>
      <c r="G192" s="117" t="s">
        <v>629</v>
      </c>
      <c r="H192" s="14" t="s">
        <v>633</v>
      </c>
      <c r="I192" s="111">
        <v>143.74</v>
      </c>
      <c r="J192" s="116">
        <v>0.4</v>
      </c>
      <c r="M192" s="174">
        <v>45667</v>
      </c>
    </row>
    <row r="193" spans="1:15" ht="14.4" customHeight="1">
      <c r="A193" s="112" t="s">
        <v>45</v>
      </c>
      <c r="B193" s="121"/>
      <c r="C193" s="119" t="s">
        <v>669</v>
      </c>
      <c r="D193" s="14" t="s">
        <v>197</v>
      </c>
      <c r="E193" s="118" t="s">
        <v>640</v>
      </c>
      <c r="F193" s="117" t="s">
        <v>502</v>
      </c>
      <c r="G193" s="117" t="s">
        <v>628</v>
      </c>
      <c r="H193" s="14" t="s">
        <v>633</v>
      </c>
      <c r="I193" s="111">
        <v>207.82</v>
      </c>
      <c r="J193" s="116">
        <v>0.4</v>
      </c>
      <c r="M193" s="174">
        <v>45667</v>
      </c>
    </row>
    <row r="194" spans="1:15" ht="14.4" customHeight="1">
      <c r="A194" s="112" t="s">
        <v>45</v>
      </c>
      <c r="B194" s="121"/>
      <c r="C194" s="119" t="s">
        <v>670</v>
      </c>
      <c r="D194" s="14" t="s">
        <v>197</v>
      </c>
      <c r="E194" s="118" t="s">
        <v>304</v>
      </c>
      <c r="F194" s="117" t="s">
        <v>501</v>
      </c>
      <c r="G194" s="117" t="s">
        <v>628</v>
      </c>
      <c r="H194" s="14" t="s">
        <v>633</v>
      </c>
      <c r="I194" s="111">
        <v>226.05</v>
      </c>
      <c r="J194" s="116">
        <v>0.4</v>
      </c>
      <c r="M194" s="174">
        <v>45667</v>
      </c>
    </row>
    <row r="195" spans="1:15" ht="14.4" customHeight="1">
      <c r="A195" s="112" t="s">
        <v>45</v>
      </c>
      <c r="B195" s="121"/>
      <c r="C195" s="119" t="s">
        <v>671</v>
      </c>
      <c r="D195" s="14" t="s">
        <v>197</v>
      </c>
      <c r="E195" s="118" t="s">
        <v>305</v>
      </c>
      <c r="F195" s="117" t="s">
        <v>502</v>
      </c>
      <c r="G195" s="117" t="s">
        <v>628</v>
      </c>
      <c r="H195" s="14" t="s">
        <v>633</v>
      </c>
      <c r="I195" s="111">
        <v>212.85</v>
      </c>
      <c r="J195" s="116">
        <v>0.4</v>
      </c>
      <c r="M195" s="174">
        <v>45667</v>
      </c>
    </row>
    <row r="196" spans="1:15" ht="14.4" customHeight="1">
      <c r="M196" s="117"/>
    </row>
    <row r="197" spans="1:15" ht="14.4" customHeight="1">
      <c r="B197" s="55" t="s">
        <v>715</v>
      </c>
      <c r="C197" s="33"/>
      <c r="D197" s="134"/>
      <c r="E197" s="135"/>
      <c r="F197" s="134"/>
      <c r="G197" s="134"/>
      <c r="H197" s="134"/>
      <c r="I197" s="32"/>
      <c r="J197" s="33"/>
      <c r="K197" s="32"/>
      <c r="L197" s="33"/>
      <c r="M197" s="66"/>
      <c r="N197" s="33"/>
    </row>
    <row r="198" spans="1:15" ht="14.4" customHeight="1">
      <c r="C198" s="4" t="s">
        <v>385</v>
      </c>
      <c r="D198" s="57" t="s">
        <v>210</v>
      </c>
      <c r="E198" s="101" t="s">
        <v>494</v>
      </c>
      <c r="F198" s="57" t="s">
        <v>483</v>
      </c>
      <c r="G198" s="57" t="s">
        <v>629</v>
      </c>
      <c r="H198" s="57" t="s">
        <v>642</v>
      </c>
      <c r="I198" s="15">
        <v>146.44999999999999</v>
      </c>
      <c r="J198"/>
    </row>
    <row r="200" spans="1:15" ht="14.4" customHeight="1">
      <c r="B200" s="44" t="s">
        <v>720</v>
      </c>
      <c r="C200" s="33"/>
      <c r="D200" s="68"/>
      <c r="E200" s="133"/>
      <c r="F200" s="68"/>
      <c r="G200" s="68"/>
      <c r="H200" s="68"/>
      <c r="I200" s="32"/>
      <c r="J200" s="33"/>
      <c r="K200" s="32"/>
      <c r="L200" s="33"/>
      <c r="M200" s="66"/>
      <c r="N200" s="33"/>
    </row>
    <row r="201" spans="1:15">
      <c r="A201" s="65" t="s">
        <v>44</v>
      </c>
      <c r="C201" s="6" t="s">
        <v>320</v>
      </c>
      <c r="D201" s="14" t="s">
        <v>215</v>
      </c>
      <c r="E201" s="96" t="s">
        <v>774</v>
      </c>
      <c r="F201" s="95" t="s">
        <v>499</v>
      </c>
      <c r="G201" s="95" t="s">
        <v>630</v>
      </c>
      <c r="H201" s="14" t="s">
        <v>633</v>
      </c>
      <c r="I201" s="51">
        <v>133.04000000000002</v>
      </c>
      <c r="J201"/>
    </row>
    <row r="202" spans="1:15" ht="14.4" customHeight="1">
      <c r="J202"/>
    </row>
    <row r="203" spans="1:15">
      <c r="A203"/>
      <c r="B203" s="55" t="s">
        <v>836</v>
      </c>
      <c r="C203" s="33"/>
      <c r="D203" s="66"/>
      <c r="E203" s="74"/>
      <c r="F203" s="74"/>
      <c r="G203" s="66"/>
      <c r="H203" s="66"/>
      <c r="I203" s="32"/>
      <c r="J203" s="86"/>
      <c r="K203" s="32"/>
      <c r="L203" s="34"/>
      <c r="M203" s="159"/>
      <c r="N203" s="66"/>
      <c r="O203" s="33"/>
    </row>
    <row r="204" spans="1:15" ht="15" customHeight="1">
      <c r="A204" s="27" t="s">
        <v>43</v>
      </c>
      <c r="B204" s="3"/>
      <c r="C204" t="s">
        <v>846</v>
      </c>
      <c r="D204" s="14" t="s">
        <v>209</v>
      </c>
      <c r="E204" s="131" t="s">
        <v>486</v>
      </c>
      <c r="F204" s="117" t="s">
        <v>502</v>
      </c>
      <c r="G204" s="117" t="s">
        <v>628</v>
      </c>
      <c r="H204" s="14" t="s">
        <v>633</v>
      </c>
      <c r="I204" s="15">
        <v>211.71</v>
      </c>
      <c r="J204" s="87"/>
      <c r="M204" s="83"/>
      <c r="N204" s="14"/>
    </row>
    <row r="205" spans="1:15" ht="15" customHeight="1">
      <c r="A205" s="27" t="s">
        <v>43</v>
      </c>
      <c r="B205" s="3"/>
      <c r="C205" t="s">
        <v>847</v>
      </c>
      <c r="D205" s="14" t="s">
        <v>209</v>
      </c>
      <c r="E205" s="131" t="s">
        <v>306</v>
      </c>
      <c r="F205" s="117" t="s">
        <v>502</v>
      </c>
      <c r="G205" s="117" t="s">
        <v>628</v>
      </c>
      <c r="H205" s="14" t="s">
        <v>633</v>
      </c>
      <c r="I205" s="15">
        <v>211.71</v>
      </c>
      <c r="J205" s="87"/>
      <c r="M205" s="83"/>
      <c r="N205" s="14"/>
    </row>
    <row r="206" spans="1:15" ht="15" customHeight="1">
      <c r="A206" s="27" t="s">
        <v>43</v>
      </c>
      <c r="B206" s="3"/>
      <c r="C206" t="s">
        <v>850</v>
      </c>
      <c r="D206" s="14" t="s">
        <v>209</v>
      </c>
      <c r="E206" s="79" t="s">
        <v>295</v>
      </c>
      <c r="F206" s="117" t="s">
        <v>501</v>
      </c>
      <c r="G206" s="117" t="s">
        <v>628</v>
      </c>
      <c r="H206" s="14" t="s">
        <v>633</v>
      </c>
      <c r="I206" s="15">
        <v>226.61</v>
      </c>
      <c r="J206" s="87"/>
      <c r="M206" s="83"/>
      <c r="N206" s="14"/>
    </row>
    <row r="207" spans="1:15" ht="15" customHeight="1">
      <c r="A207" s="27" t="s">
        <v>43</v>
      </c>
      <c r="B207" s="3"/>
      <c r="C207" s="11" t="s">
        <v>848</v>
      </c>
      <c r="D207" s="14" t="s">
        <v>209</v>
      </c>
      <c r="E207" s="79" t="s">
        <v>295</v>
      </c>
      <c r="F207" s="147" t="s">
        <v>501</v>
      </c>
      <c r="G207" s="14" t="s">
        <v>629</v>
      </c>
      <c r="H207" s="14" t="s">
        <v>633</v>
      </c>
      <c r="I207" s="15">
        <v>168.61</v>
      </c>
      <c r="J207" s="87"/>
      <c r="M207" s="83"/>
      <c r="N207" s="14"/>
    </row>
    <row r="208" spans="1:15" ht="15" customHeight="1">
      <c r="A208"/>
      <c r="B208" s="3"/>
      <c r="C208" s="11"/>
      <c r="E208" s="79"/>
      <c r="F208" s="147"/>
      <c r="J208" s="87"/>
      <c r="M208" s="83"/>
      <c r="N208" s="14"/>
    </row>
    <row r="209" spans="1:14" ht="14.4" customHeight="1">
      <c r="B209" s="44" t="s">
        <v>721</v>
      </c>
      <c r="C209" s="33"/>
      <c r="D209" s="68"/>
      <c r="E209" s="133"/>
      <c r="F209" s="68"/>
      <c r="G209" s="68"/>
      <c r="H209" s="68"/>
      <c r="I209" s="32"/>
      <c r="J209" s="33"/>
      <c r="K209" s="32"/>
      <c r="L209" s="33"/>
      <c r="M209" s="66"/>
      <c r="N209" s="33"/>
    </row>
    <row r="210" spans="1:14" ht="14.4" customHeight="1">
      <c r="A210" s="112" t="s">
        <v>45</v>
      </c>
      <c r="C210" s="4" t="s">
        <v>723</v>
      </c>
      <c r="D210" s="57" t="s">
        <v>206</v>
      </c>
      <c r="E210" s="101" t="s">
        <v>484</v>
      </c>
      <c r="F210" s="57" t="s">
        <v>499</v>
      </c>
      <c r="G210" s="57" t="s">
        <v>628</v>
      </c>
      <c r="H210" s="57" t="s">
        <v>754</v>
      </c>
      <c r="I210" s="15">
        <v>166.95</v>
      </c>
      <c r="J210" s="116">
        <v>0.1</v>
      </c>
      <c r="L210" s="117"/>
      <c r="M210" s="174"/>
    </row>
    <row r="211" spans="1:14" ht="14.4" customHeight="1">
      <c r="C211" s="4"/>
      <c r="D211" s="57"/>
      <c r="E211" s="101"/>
      <c r="F211" s="57"/>
      <c r="G211" s="57"/>
      <c r="H211" s="57"/>
      <c r="J211"/>
    </row>
    <row r="212" spans="1:14">
      <c r="B212" s="44" t="s">
        <v>766</v>
      </c>
      <c r="C212" s="33"/>
      <c r="D212" s="68"/>
      <c r="E212" s="133"/>
      <c r="F212" s="68"/>
      <c r="G212" s="68"/>
      <c r="H212" s="68"/>
      <c r="I212" s="32"/>
      <c r="J212" s="33"/>
      <c r="K212" s="32"/>
      <c r="L212" s="33"/>
      <c r="M212" s="66"/>
      <c r="N212" s="33"/>
    </row>
    <row r="213" spans="1:14">
      <c r="A213" s="112" t="s">
        <v>45</v>
      </c>
      <c r="B213" s="125"/>
      <c r="C213" t="s">
        <v>767</v>
      </c>
      <c r="D213" s="14" t="s">
        <v>215</v>
      </c>
      <c r="E213" s="96" t="s">
        <v>486</v>
      </c>
      <c r="F213" s="14" t="s">
        <v>502</v>
      </c>
      <c r="G213" s="14" t="s">
        <v>628</v>
      </c>
      <c r="H213" s="14" t="s">
        <v>633</v>
      </c>
      <c r="I213" s="15">
        <v>203.3</v>
      </c>
      <c r="J213" s="116">
        <v>0.1</v>
      </c>
      <c r="L213" s="117"/>
      <c r="M213" s="174">
        <v>45943</v>
      </c>
    </row>
    <row r="214" spans="1:14" s="4" customFormat="1">
      <c r="A214" s="27" t="s">
        <v>43</v>
      </c>
      <c r="C214" s="183" t="s">
        <v>938</v>
      </c>
      <c r="D214" s="14" t="s">
        <v>215</v>
      </c>
      <c r="E214" s="184" t="s">
        <v>939</v>
      </c>
      <c r="F214" s="57" t="s">
        <v>482</v>
      </c>
      <c r="G214" s="185" t="s">
        <v>628</v>
      </c>
      <c r="H214" s="185" t="s">
        <v>917</v>
      </c>
      <c r="I214" s="30">
        <v>184.21</v>
      </c>
      <c r="J214" s="185"/>
      <c r="K214" s="15"/>
      <c r="M214" s="185"/>
    </row>
    <row r="215" spans="1:14">
      <c r="A215" s="65" t="s">
        <v>44</v>
      </c>
      <c r="B215" s="42"/>
      <c r="C215" t="s">
        <v>591</v>
      </c>
      <c r="D215" s="14" t="s">
        <v>215</v>
      </c>
      <c r="E215" s="79" t="s">
        <v>486</v>
      </c>
      <c r="F215" s="79" t="s">
        <v>502</v>
      </c>
      <c r="G215" s="14" t="s">
        <v>628</v>
      </c>
      <c r="H215" s="14" t="s">
        <v>633</v>
      </c>
      <c r="I215" s="15">
        <v>232.84</v>
      </c>
      <c r="J215"/>
    </row>
    <row r="216" spans="1:14">
      <c r="A216" s="65" t="s">
        <v>44</v>
      </c>
      <c r="B216" s="42"/>
      <c r="C216" t="s">
        <v>592</v>
      </c>
      <c r="D216" s="14" t="s">
        <v>215</v>
      </c>
      <c r="E216" s="79" t="s">
        <v>295</v>
      </c>
      <c r="F216" s="79" t="s">
        <v>501</v>
      </c>
      <c r="G216" s="14" t="s">
        <v>629</v>
      </c>
      <c r="H216" s="14" t="s">
        <v>633</v>
      </c>
      <c r="I216" s="15">
        <v>203.62</v>
      </c>
      <c r="J216"/>
    </row>
    <row r="217" spans="1:14" s="4" customFormat="1">
      <c r="A217" s="27" t="s">
        <v>43</v>
      </c>
      <c r="C217" s="183" t="s">
        <v>955</v>
      </c>
      <c r="D217" s="14" t="s">
        <v>215</v>
      </c>
      <c r="E217" s="184" t="s">
        <v>940</v>
      </c>
      <c r="F217" s="57" t="s">
        <v>502</v>
      </c>
      <c r="G217" s="185" t="s">
        <v>628</v>
      </c>
      <c r="H217" s="185" t="s">
        <v>917</v>
      </c>
      <c r="I217" s="30">
        <v>203.3</v>
      </c>
      <c r="J217" s="185"/>
      <c r="K217" s="15"/>
      <c r="M217" s="185"/>
    </row>
    <row r="218" spans="1:14" ht="14.4" customHeight="1">
      <c r="J218"/>
    </row>
    <row r="219" spans="1:14" ht="14.4" customHeight="1">
      <c r="B219" s="143" t="s">
        <v>672</v>
      </c>
      <c r="C219" s="33"/>
      <c r="D219" s="66"/>
      <c r="E219" s="137"/>
      <c r="F219" s="66"/>
      <c r="G219" s="66"/>
      <c r="H219" s="66"/>
      <c r="I219" s="32"/>
      <c r="J219" s="136"/>
      <c r="K219" s="32"/>
      <c r="L219" s="33"/>
      <c r="M219" s="66"/>
      <c r="N219" s="33"/>
    </row>
    <row r="220" spans="1:14" ht="14.4" customHeight="1">
      <c r="A220" s="112" t="s">
        <v>45</v>
      </c>
      <c r="B220" s="121"/>
      <c r="C220" s="119" t="s">
        <v>790</v>
      </c>
      <c r="D220" s="14" t="s">
        <v>215</v>
      </c>
      <c r="E220" s="118" t="s">
        <v>675</v>
      </c>
      <c r="F220" s="117" t="s">
        <v>499</v>
      </c>
      <c r="G220" s="117" t="s">
        <v>629</v>
      </c>
      <c r="H220" s="14" t="s">
        <v>633</v>
      </c>
      <c r="I220" s="111">
        <v>151.35</v>
      </c>
      <c r="J220" s="116">
        <v>0.2</v>
      </c>
      <c r="L220" s="117"/>
      <c r="M220" s="117" t="s">
        <v>676</v>
      </c>
    </row>
    <row r="221" spans="1:14" ht="14.4" customHeight="1">
      <c r="A221" s="112" t="s">
        <v>45</v>
      </c>
      <c r="B221" s="121"/>
      <c r="C221" s="119" t="s">
        <v>791</v>
      </c>
      <c r="D221" s="14" t="s">
        <v>215</v>
      </c>
      <c r="E221" s="118">
        <v>0.1</v>
      </c>
      <c r="F221" s="117" t="s">
        <v>499</v>
      </c>
      <c r="G221" s="117" t="s">
        <v>629</v>
      </c>
      <c r="H221" s="14" t="s">
        <v>633</v>
      </c>
      <c r="I221" s="111">
        <v>150.56</v>
      </c>
      <c r="J221" s="116">
        <v>0.2</v>
      </c>
      <c r="L221" s="117"/>
      <c r="M221" s="117" t="s">
        <v>676</v>
      </c>
    </row>
    <row r="222" spans="1:14" ht="14.4" customHeight="1">
      <c r="A222" s="121"/>
      <c r="B222" s="121"/>
      <c r="C222" s="119"/>
    </row>
    <row r="223" spans="1:14" ht="14.4" customHeight="1">
      <c r="A223" s="114"/>
      <c r="B223" s="143" t="s">
        <v>673</v>
      </c>
      <c r="C223" s="33"/>
      <c r="D223" s="66"/>
      <c r="E223" s="137"/>
      <c r="F223" s="66"/>
      <c r="G223" s="66"/>
      <c r="H223" s="66"/>
      <c r="I223" s="32"/>
      <c r="J223" s="136"/>
      <c r="K223" s="32"/>
      <c r="L223" s="33"/>
      <c r="M223" s="66"/>
      <c r="N223" s="33"/>
    </row>
    <row r="224" spans="1:14" ht="14.4" customHeight="1">
      <c r="A224" s="65" t="s">
        <v>44</v>
      </c>
      <c r="B224" s="114"/>
      <c r="C224" s="119" t="s">
        <v>792</v>
      </c>
      <c r="D224" s="14" t="s">
        <v>215</v>
      </c>
      <c r="E224" s="110">
        <v>7.0000000000000007E-2</v>
      </c>
      <c r="F224" s="117" t="s">
        <v>487</v>
      </c>
      <c r="G224" s="117" t="s">
        <v>629</v>
      </c>
      <c r="H224" s="14" t="s">
        <v>633</v>
      </c>
      <c r="I224" s="111">
        <v>132</v>
      </c>
    </row>
    <row r="225" spans="1:14" ht="13.95" customHeight="1">
      <c r="A225" s="65" t="s">
        <v>44</v>
      </c>
      <c r="C225" s="119" t="s">
        <v>793</v>
      </c>
      <c r="D225" s="14" t="s">
        <v>215</v>
      </c>
      <c r="E225" s="110" t="s">
        <v>511</v>
      </c>
      <c r="F225" s="117" t="s">
        <v>674</v>
      </c>
      <c r="G225" s="117" t="s">
        <v>629</v>
      </c>
      <c r="H225" s="14" t="s">
        <v>633</v>
      </c>
      <c r="I225" s="111">
        <v>132</v>
      </c>
    </row>
    <row r="226" spans="1:14" ht="13.95" customHeight="1">
      <c r="A226" s="65" t="s">
        <v>44</v>
      </c>
      <c r="C226" s="119" t="s">
        <v>894</v>
      </c>
      <c r="D226" s="14" t="s">
        <v>215</v>
      </c>
      <c r="E226" s="173">
        <v>4.9000000000000002E-2</v>
      </c>
      <c r="F226" s="117" t="s">
        <v>483</v>
      </c>
      <c r="G226" s="117" t="s">
        <v>629</v>
      </c>
      <c r="H226" s="14" t="s">
        <v>633</v>
      </c>
      <c r="I226" s="111">
        <v>132</v>
      </c>
    </row>
    <row r="227" spans="1:14" ht="14.4" customHeight="1">
      <c r="C227" s="3"/>
      <c r="D227" s="42"/>
      <c r="E227" s="99"/>
      <c r="F227" s="42"/>
      <c r="G227" s="42"/>
      <c r="H227" s="42"/>
      <c r="J227"/>
    </row>
    <row r="228" spans="1:14" ht="27" customHeight="1">
      <c r="C228" s="124" t="s">
        <v>5</v>
      </c>
      <c r="D228" s="127"/>
      <c r="E228" s="128"/>
      <c r="F228" s="127"/>
      <c r="G228" s="127"/>
      <c r="H228" s="127"/>
      <c r="J228"/>
    </row>
    <row r="229" spans="1:14" ht="14.4" customHeight="1">
      <c r="B229" s="160" t="s">
        <v>719</v>
      </c>
      <c r="C229" s="161"/>
      <c r="D229" s="167"/>
      <c r="E229" s="168"/>
      <c r="F229" s="167"/>
      <c r="G229" s="167"/>
      <c r="H229" s="167"/>
      <c r="I229" s="164"/>
      <c r="J229" s="161"/>
      <c r="K229" s="164"/>
      <c r="L229" s="161"/>
      <c r="M229" s="162"/>
      <c r="N229" s="161"/>
    </row>
    <row r="230" spans="1:14" ht="14.4" customHeight="1">
      <c r="A230" s="65" t="s">
        <v>44</v>
      </c>
      <c r="B230" s="42"/>
      <c r="C230" t="s">
        <v>13</v>
      </c>
      <c r="D230" s="14" t="s">
        <v>196</v>
      </c>
      <c r="E230" s="104" t="s">
        <v>289</v>
      </c>
      <c r="F230" s="14" t="s">
        <v>508</v>
      </c>
      <c r="G230" s="14" t="s">
        <v>629</v>
      </c>
      <c r="H230" s="14" t="s">
        <v>633</v>
      </c>
      <c r="I230" s="15">
        <v>132.20999999999998</v>
      </c>
      <c r="J230"/>
    </row>
    <row r="231" spans="1:14" ht="14.4" customHeight="1">
      <c r="J231"/>
    </row>
    <row r="232" spans="1:14" ht="14.4" customHeight="1">
      <c r="B232" s="160" t="s">
        <v>54</v>
      </c>
      <c r="C232" s="161"/>
      <c r="D232" s="167"/>
      <c r="E232" s="168"/>
      <c r="F232" s="167"/>
      <c r="G232" s="167"/>
      <c r="H232" s="167"/>
      <c r="I232" s="164"/>
      <c r="J232" s="161"/>
      <c r="K232" s="164"/>
      <c r="L232" s="161"/>
      <c r="M232" s="162"/>
      <c r="N232" s="161"/>
    </row>
    <row r="233" spans="1:14" ht="14.4" customHeight="1">
      <c r="A233" s="65" t="s">
        <v>44</v>
      </c>
      <c r="C233" t="s">
        <v>56</v>
      </c>
      <c r="D233" s="14" t="s">
        <v>71</v>
      </c>
      <c r="F233" s="14" t="s">
        <v>508</v>
      </c>
      <c r="G233" s="14" t="s">
        <v>629</v>
      </c>
      <c r="H233" s="14" t="s">
        <v>633</v>
      </c>
      <c r="I233" s="15">
        <v>134.11000000000001</v>
      </c>
      <c r="J233"/>
    </row>
    <row r="234" spans="1:14" ht="14.4" customHeight="1">
      <c r="J234"/>
    </row>
    <row r="235" spans="1:14" ht="14.4" customHeight="1">
      <c r="J235"/>
    </row>
    <row r="236" spans="1:14" ht="14.4" customHeight="1">
      <c r="J236"/>
    </row>
    <row r="237" spans="1:14" ht="14.4" customHeight="1">
      <c r="J237"/>
    </row>
    <row r="238" spans="1:14" ht="14.4" customHeight="1">
      <c r="J238"/>
    </row>
    <row r="239" spans="1:14" ht="14.4" customHeight="1">
      <c r="J239"/>
    </row>
    <row r="240" spans="1:14" ht="14.4" customHeight="1">
      <c r="J240"/>
    </row>
    <row r="241" spans="10:10" ht="14.4" customHeight="1">
      <c r="J241"/>
    </row>
    <row r="242" spans="10:10" ht="14.4" customHeight="1">
      <c r="J242"/>
    </row>
    <row r="243" spans="10:10" ht="14.4" customHeight="1">
      <c r="J243"/>
    </row>
    <row r="244" spans="10:10" ht="14.4" customHeight="1">
      <c r="J244"/>
    </row>
    <row r="245" spans="10:10" ht="14.4" customHeight="1">
      <c r="J245"/>
    </row>
    <row r="246" spans="10:10" ht="14.4" customHeight="1">
      <c r="J246"/>
    </row>
    <row r="247" spans="10:10" ht="14.4" customHeight="1">
      <c r="J247"/>
    </row>
    <row r="248" spans="10:10" ht="14.4" customHeight="1">
      <c r="J248"/>
    </row>
    <row r="249" spans="10:10" ht="14.4" customHeight="1">
      <c r="J249"/>
    </row>
    <row r="250" spans="10:10" ht="14.4" customHeight="1">
      <c r="J250"/>
    </row>
    <row r="251" spans="10:10" ht="14.4" customHeight="1">
      <c r="J251"/>
    </row>
    <row r="252" spans="10:10" ht="14.4" customHeight="1">
      <c r="J252"/>
    </row>
    <row r="253" spans="10:10" ht="14.4" customHeight="1">
      <c r="J253"/>
    </row>
    <row r="254" spans="10:10" ht="14.4" customHeight="1">
      <c r="J254"/>
    </row>
    <row r="255" spans="10:10" ht="14.4" customHeight="1">
      <c r="J255"/>
    </row>
    <row r="256" spans="10:10" ht="14.4" customHeight="1">
      <c r="J256"/>
    </row>
    <row r="257" spans="10:10" ht="14.4" customHeight="1">
      <c r="J257"/>
    </row>
    <row r="258" spans="10:10" ht="14.4" customHeight="1">
      <c r="J258"/>
    </row>
    <row r="259" spans="10:10" ht="14.4" customHeight="1">
      <c r="J259"/>
    </row>
    <row r="260" spans="10:10" ht="14.4" customHeight="1">
      <c r="J260"/>
    </row>
    <row r="261" spans="10:10" ht="14.4" customHeight="1">
      <c r="J261"/>
    </row>
    <row r="262" spans="10:10" ht="14.4" customHeight="1">
      <c r="J262"/>
    </row>
    <row r="263" spans="10:10" ht="14.4" customHeight="1">
      <c r="J263"/>
    </row>
    <row r="264" spans="10:10" ht="14.4" customHeight="1">
      <c r="J264"/>
    </row>
    <row r="265" spans="10:10" ht="14.4" customHeight="1">
      <c r="J265"/>
    </row>
    <row r="266" spans="10:10" ht="14.4" customHeight="1">
      <c r="J266"/>
    </row>
    <row r="267" spans="10:10" ht="14.4" customHeight="1">
      <c r="J267"/>
    </row>
    <row r="268" spans="10:10" ht="14.4" customHeight="1">
      <c r="J268"/>
    </row>
    <row r="269" spans="10:10" ht="14.4" customHeight="1">
      <c r="J269"/>
    </row>
    <row r="270" spans="10:10" ht="14.4" customHeight="1">
      <c r="J270"/>
    </row>
    <row r="271" spans="10:10" ht="14.4" customHeight="1">
      <c r="J271"/>
    </row>
    <row r="272" spans="10:10" ht="14.4" customHeight="1">
      <c r="J272"/>
    </row>
    <row r="273" spans="10:10" ht="14.4" customHeight="1">
      <c r="J273"/>
    </row>
    <row r="274" spans="10:10" ht="14.4" customHeight="1">
      <c r="J274"/>
    </row>
    <row r="275" spans="10:10" ht="14.4" customHeight="1">
      <c r="J275"/>
    </row>
    <row r="276" spans="10:10" ht="14.4" customHeight="1">
      <c r="J276"/>
    </row>
    <row r="277" spans="10:10" ht="14.4" customHeight="1">
      <c r="J277"/>
    </row>
    <row r="278" spans="10:10" ht="14.4" customHeight="1">
      <c r="J278"/>
    </row>
    <row r="279" spans="10:10" ht="14.4" customHeight="1">
      <c r="J279"/>
    </row>
    <row r="280" spans="10:10" ht="14.4" customHeight="1">
      <c r="J280"/>
    </row>
    <row r="281" spans="10:10" ht="14.4" customHeight="1">
      <c r="J281"/>
    </row>
    <row r="282" spans="10:10" ht="14.4" customHeight="1">
      <c r="J282"/>
    </row>
    <row r="283" spans="10:10" ht="14.4" customHeight="1">
      <c r="J283"/>
    </row>
    <row r="284" spans="10:10" ht="14.4" customHeight="1">
      <c r="J284"/>
    </row>
    <row r="285" spans="10:10" ht="14.4" customHeight="1">
      <c r="J285"/>
    </row>
    <row r="286" spans="10:10" ht="14.4" customHeight="1">
      <c r="J286"/>
    </row>
    <row r="287" spans="10:10" ht="14.4" customHeight="1">
      <c r="J287"/>
    </row>
    <row r="288" spans="10:10" ht="14.4" customHeight="1">
      <c r="J288"/>
    </row>
    <row r="289" spans="10:10" ht="14.4" customHeight="1">
      <c r="J289"/>
    </row>
    <row r="290" spans="10:10" ht="14.4" customHeight="1">
      <c r="J290"/>
    </row>
    <row r="291" spans="10:10" ht="14.4" customHeight="1">
      <c r="J291"/>
    </row>
    <row r="292" spans="10:10" ht="14.4" customHeight="1">
      <c r="J292"/>
    </row>
    <row r="293" spans="10:10" ht="14.4" customHeight="1">
      <c r="J293"/>
    </row>
    <row r="294" spans="10:10" ht="14.4" customHeight="1">
      <c r="J294"/>
    </row>
    <row r="295" spans="10:10" ht="14.4" customHeight="1">
      <c r="J295"/>
    </row>
    <row r="296" spans="10:10" ht="14.4" customHeight="1">
      <c r="J296"/>
    </row>
    <row r="297" spans="10:10" ht="14.4" customHeight="1">
      <c r="J297"/>
    </row>
    <row r="298" spans="10:10" ht="14.4" customHeight="1">
      <c r="J298"/>
    </row>
    <row r="299" spans="10:10" ht="14.4" customHeight="1">
      <c r="J299"/>
    </row>
    <row r="300" spans="10:10" ht="14.4" customHeight="1">
      <c r="J300"/>
    </row>
    <row r="301" spans="10:10" ht="14.4" customHeight="1">
      <c r="J301"/>
    </row>
    <row r="302" spans="10:10" ht="14.4" customHeight="1">
      <c r="J302"/>
    </row>
    <row r="303" spans="10:10" ht="14.4" customHeight="1">
      <c r="J303"/>
    </row>
    <row r="304" spans="10:10" ht="14.4" customHeight="1">
      <c r="J304"/>
    </row>
    <row r="305" spans="10:10" ht="14.4" customHeight="1">
      <c r="J305"/>
    </row>
    <row r="306" spans="10:10" ht="14.4" customHeight="1">
      <c r="J306"/>
    </row>
    <row r="307" spans="10:10" ht="14.4" customHeight="1">
      <c r="J307"/>
    </row>
    <row r="308" spans="10:10" ht="14.4" customHeight="1">
      <c r="J308"/>
    </row>
    <row r="309" spans="10:10" ht="14.4" customHeight="1">
      <c r="J309"/>
    </row>
    <row r="310" spans="10:10" ht="14.4" customHeight="1">
      <c r="J310"/>
    </row>
    <row r="311" spans="10:10" ht="14.4" customHeight="1">
      <c r="J311"/>
    </row>
    <row r="312" spans="10:10" ht="14.4" customHeight="1">
      <c r="J312"/>
    </row>
    <row r="313" spans="10:10" ht="14.4" customHeight="1">
      <c r="J313"/>
    </row>
    <row r="314" spans="10:10" ht="14.4" customHeight="1">
      <c r="J314"/>
    </row>
    <row r="315" spans="10:10" ht="14.4" customHeight="1">
      <c r="J315"/>
    </row>
    <row r="316" spans="10:10" ht="14.4" customHeight="1">
      <c r="J316"/>
    </row>
    <row r="317" spans="10:10" ht="14.4" customHeight="1">
      <c r="J317"/>
    </row>
    <row r="318" spans="10:10" ht="14.4" customHeight="1">
      <c r="J318"/>
    </row>
    <row r="319" spans="10:10" ht="14.4" customHeight="1">
      <c r="J319"/>
    </row>
    <row r="320" spans="10:10" ht="14.4" customHeight="1">
      <c r="J320"/>
    </row>
    <row r="321" spans="10:10" ht="14.4" customHeight="1">
      <c r="J321"/>
    </row>
    <row r="322" spans="10:10" ht="14.4" customHeight="1">
      <c r="J322"/>
    </row>
    <row r="323" spans="10:10" ht="14.4" customHeight="1">
      <c r="J323"/>
    </row>
    <row r="324" spans="10:10" ht="14.4" customHeight="1">
      <c r="J324"/>
    </row>
    <row r="325" spans="10:10" ht="14.4" customHeight="1">
      <c r="J325"/>
    </row>
  </sheetData>
  <autoFilter ref="A5:M233" xr:uid="{00000000-0009-0000-0000-000001000000}"/>
  <sortState xmlns:xlrd2="http://schemas.microsoft.com/office/spreadsheetml/2017/richdata2" ref="A81:P84">
    <sortCondition ref="C81:C84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Bottiglie-Lattine</vt:lpstr>
      <vt:lpstr>Fusti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Darrell Fabiano</cp:lastModifiedBy>
  <cp:lastPrinted>2022-11-18T11:24:15Z</cp:lastPrinted>
  <dcterms:created xsi:type="dcterms:W3CDTF">2013-04-17T09:27:02Z</dcterms:created>
  <dcterms:modified xsi:type="dcterms:W3CDTF">2025-08-08T23:23:16Z</dcterms:modified>
</cp:coreProperties>
</file>